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2"/>
  </bookViews>
  <sheets>
    <sheet name="泸渝泸永总报价单汇总" sheetId="3" r:id="rId1"/>
    <sheet name="泸永广告制作报价清单" sheetId="1" r:id="rId2"/>
    <sheet name="泸渝广告制作报价清单" sheetId="2" r:id="rId3"/>
  </sheets>
  <calcPr calcId="144525"/>
</workbook>
</file>

<file path=xl/sharedStrings.xml><?xml version="1.0" encoding="utf-8"?>
<sst xmlns="http://schemas.openxmlformats.org/spreadsheetml/2006/main" count="692" uniqueCount="84">
  <si>
    <t>泸渝泸永高速公路VI广告标识牌制作安装工程项目汇总表</t>
  </si>
  <si>
    <t>序号</t>
  </si>
  <si>
    <t>单位名称</t>
  </si>
  <si>
    <t>报价总金额</t>
  </si>
  <si>
    <t>备注</t>
  </si>
  <si>
    <t>四川泸渝高速公路开发有限责任公司</t>
  </si>
  <si>
    <t>四川泸永高速公路有限责任公司</t>
  </si>
  <si>
    <t>合计</t>
  </si>
  <si>
    <t>限价为45万</t>
  </si>
  <si>
    <t>泸永高速收费站VI广告标识牌制作安装工程项目清单明细表</t>
  </si>
  <si>
    <t>1、泸永高速得胜收费站（正面+背面，计2套）</t>
  </si>
  <si>
    <t>编号</t>
  </si>
  <si>
    <t>项目名称</t>
  </si>
  <si>
    <t>制作工艺</t>
  </si>
  <si>
    <t>尺寸（宽）</t>
  </si>
  <si>
    <t>尺寸（高）</t>
  </si>
  <si>
    <t>单位</t>
  </si>
  <si>
    <t>数量</t>
  </si>
  <si>
    <t>工程量</t>
  </si>
  <si>
    <t>含税单价（元）</t>
  </si>
  <si>
    <t>总价（元）</t>
  </si>
  <si>
    <t>logo图标</t>
  </si>
  <si>
    <t>灯箱发光字（黑色LOGO灯箱晚上发光变成白色）</t>
  </si>
  <si>
    <t>㎡</t>
  </si>
  <si>
    <t>顶部发光字</t>
  </si>
  <si>
    <t>中文字</t>
  </si>
  <si>
    <t>背板钢架基层结构</t>
  </si>
  <si>
    <t>50镀锌方管架焊接、加固（现场制作）喷防锈漆。</t>
  </si>
  <si>
    <t>楼顶发光字整体四方钢架加固</t>
  </si>
  <si>
    <t>40镀锌方管架焊接、加固（现场制作）喷防锈漆。</t>
  </si>
  <si>
    <t>综合运输费用</t>
  </si>
  <si>
    <t>项</t>
  </si>
  <si>
    <t>安装服务费</t>
  </si>
  <si>
    <t>人工安装（含食宿、防疫措施）+夜间施工</t>
  </si>
  <si>
    <t xml:space="preserve">人工现场测量（含测量人员工时费、车辆运输费、过路费、落地设计费），测量不限次数 </t>
  </si>
  <si>
    <t>辅材（玻璃胶、螺丝、化学螺栓、焊条、漆）,时间控制开关,电线（4平方主线、1.5平方副线、空开等）、线管、线卡,空开+漏电保护器+配电箱辅材等</t>
  </si>
  <si>
    <t xml:space="preserve">现有物料拆除及清理 </t>
  </si>
  <si>
    <t xml:space="preserve">安全措施费（含人员保险、现场围栏作业、现场安全管理人员费用、脚手架） </t>
  </si>
  <si>
    <t>吊车/云梯</t>
  </si>
  <si>
    <t>小计：</t>
  </si>
  <si>
    <t>2、泸永高速玉蟾山收费站（正面+背面，计2套）</t>
  </si>
  <si>
    <t>3、泸永高速宋观收费站（正面+背面，计2套）</t>
  </si>
  <si>
    <t>4、泸永高速玄滩收费站（正面+背面，计2套）</t>
  </si>
  <si>
    <t>5、泸永高速玉龙湖收费站（正面+背面，计2套）</t>
  </si>
  <si>
    <t>6、防撞条(腰线）</t>
  </si>
  <si>
    <t>尺寸（长）</t>
  </si>
  <si>
    <t>泸永高速得胜收费站</t>
  </si>
  <si>
    <t>磨砂贴画面uv,高50mm</t>
  </si>
  <si>
    <t>m</t>
  </si>
  <si>
    <t>包含材料安装服务</t>
  </si>
  <si>
    <t>泸永高速玉蟾山收费站</t>
  </si>
  <si>
    <t>泸永高速宋观收费站</t>
  </si>
  <si>
    <t>泸永高速玄滩收费站</t>
  </si>
  <si>
    <t>泸永高速玉龙湖收费站</t>
  </si>
  <si>
    <t>泸永高速玄滩（机电+管护）</t>
  </si>
  <si>
    <t>7、门牌</t>
  </si>
  <si>
    <t>拉丝不锈钢画面uv
折弯厚度1cm</t>
  </si>
  <si>
    <t>个</t>
  </si>
  <si>
    <t>8、牌匾</t>
  </si>
  <si>
    <t>材质，不锈钢烤白漆、画面UV、折弯厚度2cm</t>
  </si>
  <si>
    <t>9、铭牌</t>
  </si>
  <si>
    <t>材质，拉丝不锈钢，画面uv
刨槽折弯焊接成型2cm</t>
  </si>
  <si>
    <t>10、收费站岗亭贴画</t>
  </si>
  <si>
    <t>岗亭更换贴画
（含英文字）</t>
  </si>
  <si>
    <t>车贴+反光贴</t>
  </si>
  <si>
    <t>按具体效果设计</t>
  </si>
  <si>
    <t>套</t>
  </si>
  <si>
    <t>含人工安装（其中10个双向亭，51个单向亭）</t>
  </si>
  <si>
    <t>小计（含英文字）：</t>
  </si>
  <si>
    <t>岗亭贴画含英文字</t>
  </si>
  <si>
    <t>合计（含英文字）：</t>
  </si>
  <si>
    <t>备注：以上报价含税、含设计运输安装，最终以合同明细为准</t>
  </si>
  <si>
    <t>泸渝高速收费站VI广告标识牌制作安装工程项目清单明细表</t>
  </si>
  <si>
    <t>1、荣泸高速特兴收费站（正面+背面，计2套）</t>
  </si>
  <si>
    <t>2、荣泸高速云龙机场收费站（正面+背面，计2套）</t>
  </si>
  <si>
    <t>3、荣泸高速云龙收费站（正面+背面，计2套）</t>
  </si>
  <si>
    <t>4、荣泸高速奇峰收费站（正面+背面，计2套）</t>
  </si>
  <si>
    <t>5、荣泸高速方洞收费站（正面+背面，计2套）</t>
  </si>
  <si>
    <t>荣泸高速特兴收费站</t>
  </si>
  <si>
    <t>含人工安装</t>
  </si>
  <si>
    <t>荣泸高速云龙机场收费站</t>
  </si>
  <si>
    <t>荣泸高速云龙收费站</t>
  </si>
  <si>
    <t>荣泸高速奇峰收费站</t>
  </si>
  <si>
    <t>荣泸高速方洞收费站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</si>
</sst>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_);[Red]\(0.00\)"/>
    <numFmt numFmtId="179" formatCode="0.0000%"/>
  </numFmts>
  <fonts count="3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/>
    </xf>
    <xf numFmtId="178" fontId="12" fillId="0" borderId="1" xfId="0" applyNumberFormat="1" applyFont="1" applyBorder="1" applyAlignment="1">
      <alignment horizontal="center" vertical="center"/>
    </xf>
    <xf numFmtId="179" fontId="0" fillId="0" borderId="0" xfId="3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D2" sqref="D2"/>
    </sheetView>
  </sheetViews>
  <sheetFormatPr defaultColWidth="9" defaultRowHeight="13.5" outlineLevelRow="4" outlineLevelCol="3"/>
  <cols>
    <col min="1" max="1" width="8.375" customWidth="1"/>
    <col min="2" max="2" width="33.125" customWidth="1"/>
    <col min="3" max="3" width="20.875" customWidth="1"/>
    <col min="4" max="4" width="17.375" customWidth="1"/>
  </cols>
  <sheetData>
    <row r="1" ht="24" customHeight="1" spans="1:4">
      <c r="A1" s="48" t="s">
        <v>0</v>
      </c>
      <c r="B1" s="48"/>
      <c r="C1" s="48"/>
      <c r="D1" s="48"/>
    </row>
    <row r="2" ht="26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30" customHeight="1" spans="1:4">
      <c r="A3" s="6">
        <v>1</v>
      </c>
      <c r="B3" s="39" t="s">
        <v>5</v>
      </c>
      <c r="C3" s="39"/>
      <c r="D3" s="39"/>
    </row>
    <row r="4" ht="30" customHeight="1" spans="1:4">
      <c r="A4" s="6">
        <v>2</v>
      </c>
      <c r="B4" s="39" t="s">
        <v>6</v>
      </c>
      <c r="C4" s="39"/>
      <c r="D4" s="39"/>
    </row>
    <row r="5" ht="30" customHeight="1" spans="1:4">
      <c r="A5" s="6">
        <v>3</v>
      </c>
      <c r="B5" s="6" t="s">
        <v>7</v>
      </c>
      <c r="C5" s="6"/>
      <c r="D5" s="6" t="s">
        <v>8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K118"/>
  <sheetViews>
    <sheetView zoomScale="85" zoomScaleNormal="85" workbookViewId="0">
      <selection activeCell="N2" sqref="N2"/>
    </sheetView>
  </sheetViews>
  <sheetFormatPr defaultColWidth="8.83333333333333" defaultRowHeight="25" customHeight="1"/>
  <cols>
    <col min="1" max="1" width="6.66666666666667" customWidth="1"/>
    <col min="2" max="2" width="16.5" customWidth="1"/>
    <col min="3" max="3" width="29.3333333333333" customWidth="1"/>
    <col min="4" max="4" width="11.1666666666667" customWidth="1"/>
    <col min="5" max="5" width="13.6666666666667" customWidth="1"/>
    <col min="6" max="6" width="6.16666666666667" customWidth="1"/>
    <col min="7" max="7" width="6.66666666666667" customWidth="1"/>
    <col min="8" max="8" width="11.3333333333333" customWidth="1"/>
    <col min="9" max="9" width="14" customWidth="1"/>
    <col min="10" max="10" width="16" customWidth="1"/>
    <col min="11" max="11" width="21.1666666666667" customWidth="1"/>
  </cols>
  <sheetData>
    <row r="1" ht="55" customHeight="1" spans="1:11">
      <c r="A1" s="46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customHeight="1" spans="1:11">
      <c r="A2" s="17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37"/>
    </row>
    <row r="3" customHeight="1" spans="1:11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5" t="s">
        <v>17</v>
      </c>
      <c r="H3" s="5" t="s">
        <v>18</v>
      </c>
      <c r="I3" s="33" t="s">
        <v>19</v>
      </c>
      <c r="J3" s="33" t="s">
        <v>20</v>
      </c>
      <c r="K3" s="4" t="s">
        <v>4</v>
      </c>
    </row>
    <row r="4" customHeight="1" spans="1:11">
      <c r="A4" s="19">
        <v>1</v>
      </c>
      <c r="B4" s="7" t="s">
        <v>21</v>
      </c>
      <c r="C4" s="20" t="s">
        <v>22</v>
      </c>
      <c r="D4" s="8">
        <v>2.5</v>
      </c>
      <c r="E4" s="9">
        <v>2.7</v>
      </c>
      <c r="F4" s="10" t="s">
        <v>23</v>
      </c>
      <c r="G4" s="9">
        <v>1</v>
      </c>
      <c r="H4" s="11">
        <f>D4*E4*G4</f>
        <v>6.75</v>
      </c>
      <c r="I4" s="34"/>
      <c r="J4" s="34">
        <f>H4*I4</f>
        <v>0</v>
      </c>
      <c r="K4" s="20" t="s">
        <v>24</v>
      </c>
    </row>
    <row r="5" customHeight="1" spans="1:11">
      <c r="A5" s="21"/>
      <c r="B5" s="7" t="s">
        <v>25</v>
      </c>
      <c r="C5" s="22"/>
      <c r="D5" s="8">
        <v>2.1</v>
      </c>
      <c r="E5" s="9">
        <v>2.1</v>
      </c>
      <c r="F5" s="10" t="s">
        <v>23</v>
      </c>
      <c r="G5" s="9">
        <v>2</v>
      </c>
      <c r="H5" s="11">
        <f>D5*E5*G5</f>
        <v>8.82</v>
      </c>
      <c r="I5" s="34"/>
      <c r="J5" s="34">
        <f t="shared" ref="J5:J14" si="0">H5*I5</f>
        <v>0</v>
      </c>
      <c r="K5" s="38"/>
    </row>
    <row r="6" customHeight="1" spans="1:11">
      <c r="A6" s="21"/>
      <c r="B6" s="6" t="s">
        <v>26</v>
      </c>
      <c r="C6" s="8" t="s">
        <v>27</v>
      </c>
      <c r="D6" s="8">
        <f>D5*G5+D4+2</f>
        <v>8.7</v>
      </c>
      <c r="E6" s="12">
        <f>((E5*G5)+E4)/(G4+G5)</f>
        <v>2.3</v>
      </c>
      <c r="F6" s="10" t="s">
        <v>23</v>
      </c>
      <c r="G6" s="9">
        <v>1</v>
      </c>
      <c r="H6" s="11">
        <f t="shared" ref="H6:H7" si="1">E6*D6*G6</f>
        <v>20.01</v>
      </c>
      <c r="I6" s="34"/>
      <c r="J6" s="34">
        <f t="shared" si="0"/>
        <v>0</v>
      </c>
      <c r="K6" s="38"/>
    </row>
    <row r="7" ht="28" customHeight="1" spans="1:11">
      <c r="A7" s="21"/>
      <c r="B7" s="7" t="s">
        <v>28</v>
      </c>
      <c r="C7" s="8" t="s">
        <v>29</v>
      </c>
      <c r="D7" s="8">
        <f>D6</f>
        <v>8.7</v>
      </c>
      <c r="E7" s="12">
        <f>E6</f>
        <v>2.3</v>
      </c>
      <c r="F7" s="10" t="s">
        <v>23</v>
      </c>
      <c r="G7" s="9">
        <v>1</v>
      </c>
      <c r="H7" s="11">
        <f t="shared" si="1"/>
        <v>20.01</v>
      </c>
      <c r="I7" s="34"/>
      <c r="J7" s="34">
        <f t="shared" si="0"/>
        <v>0</v>
      </c>
      <c r="K7" s="22"/>
    </row>
    <row r="8" customHeight="1" spans="1:11">
      <c r="A8" s="21"/>
      <c r="B8" s="23" t="s">
        <v>30</v>
      </c>
      <c r="C8" s="24"/>
      <c r="D8" s="24"/>
      <c r="E8" s="25"/>
      <c r="F8" s="10" t="s">
        <v>31</v>
      </c>
      <c r="G8" s="10">
        <v>1</v>
      </c>
      <c r="H8" s="10">
        <v>1</v>
      </c>
      <c r="I8" s="34"/>
      <c r="J8" s="34">
        <f t="shared" si="0"/>
        <v>0</v>
      </c>
      <c r="K8" s="19" t="s">
        <v>32</v>
      </c>
    </row>
    <row r="9" customHeight="1" spans="1:11">
      <c r="A9" s="21"/>
      <c r="B9" s="23" t="s">
        <v>33</v>
      </c>
      <c r="C9" s="24"/>
      <c r="D9" s="24"/>
      <c r="E9" s="25"/>
      <c r="F9" s="10" t="s">
        <v>31</v>
      </c>
      <c r="G9" s="10">
        <v>1</v>
      </c>
      <c r="H9" s="10">
        <v>1</v>
      </c>
      <c r="I9" s="34"/>
      <c r="J9" s="34">
        <f t="shared" si="0"/>
        <v>0</v>
      </c>
      <c r="K9" s="21"/>
    </row>
    <row r="10" customHeight="1" spans="1:11">
      <c r="A10" s="21"/>
      <c r="B10" s="23" t="s">
        <v>34</v>
      </c>
      <c r="C10" s="24"/>
      <c r="D10" s="24"/>
      <c r="E10" s="25"/>
      <c r="F10" s="10" t="s">
        <v>31</v>
      </c>
      <c r="G10" s="10">
        <v>1</v>
      </c>
      <c r="H10" s="10">
        <v>1</v>
      </c>
      <c r="I10" s="34"/>
      <c r="J10" s="34">
        <f t="shared" si="0"/>
        <v>0</v>
      </c>
      <c r="K10" s="21"/>
    </row>
    <row r="11" customHeight="1" spans="1:11">
      <c r="A11" s="21"/>
      <c r="B11" s="26" t="s">
        <v>35</v>
      </c>
      <c r="C11" s="27"/>
      <c r="D11" s="27"/>
      <c r="E11" s="28"/>
      <c r="F11" s="10" t="s">
        <v>31</v>
      </c>
      <c r="G11" s="10">
        <v>1</v>
      </c>
      <c r="H11" s="10">
        <v>1</v>
      </c>
      <c r="I11" s="34"/>
      <c r="J11" s="34">
        <f t="shared" si="0"/>
        <v>0</v>
      </c>
      <c r="K11" s="21"/>
    </row>
    <row r="12" customHeight="1" spans="1:11">
      <c r="A12" s="21"/>
      <c r="B12" s="23" t="s">
        <v>36</v>
      </c>
      <c r="C12" s="24"/>
      <c r="D12" s="24"/>
      <c r="E12" s="25"/>
      <c r="F12" s="10" t="s">
        <v>31</v>
      </c>
      <c r="G12" s="10">
        <v>1</v>
      </c>
      <c r="H12" s="10">
        <v>1</v>
      </c>
      <c r="I12" s="34"/>
      <c r="J12" s="34">
        <f t="shared" si="0"/>
        <v>0</v>
      </c>
      <c r="K12" s="21"/>
    </row>
    <row r="13" customHeight="1" spans="1:11">
      <c r="A13" s="21"/>
      <c r="B13" s="23" t="s">
        <v>37</v>
      </c>
      <c r="C13" s="24"/>
      <c r="D13" s="24"/>
      <c r="E13" s="25"/>
      <c r="F13" s="10" t="s">
        <v>31</v>
      </c>
      <c r="G13" s="10">
        <v>1</v>
      </c>
      <c r="H13" s="10">
        <v>1</v>
      </c>
      <c r="I13" s="34"/>
      <c r="J13" s="34">
        <f t="shared" si="0"/>
        <v>0</v>
      </c>
      <c r="K13" s="21"/>
    </row>
    <row r="14" customHeight="1" spans="1:11">
      <c r="A14" s="29"/>
      <c r="B14" s="30" t="s">
        <v>38</v>
      </c>
      <c r="C14" s="31"/>
      <c r="D14" s="31"/>
      <c r="E14" s="32"/>
      <c r="F14" s="10" t="s">
        <v>31</v>
      </c>
      <c r="G14" s="9">
        <v>1</v>
      </c>
      <c r="H14" s="9">
        <v>1</v>
      </c>
      <c r="I14" s="34"/>
      <c r="J14" s="34">
        <f t="shared" si="0"/>
        <v>0</v>
      </c>
      <c r="K14" s="29"/>
    </row>
    <row r="15" customHeight="1" spans="1:11">
      <c r="A15" s="6"/>
      <c r="B15" s="15" t="s">
        <v>39</v>
      </c>
      <c r="C15" s="16"/>
      <c r="D15" s="16"/>
      <c r="E15" s="16"/>
      <c r="F15" s="16"/>
      <c r="G15" s="16"/>
      <c r="H15" s="16"/>
      <c r="I15" s="35"/>
      <c r="J15" s="36">
        <f>SUM(J4:J14)</f>
        <v>0</v>
      </c>
      <c r="K15" s="6"/>
    </row>
    <row r="16" customHeight="1" spans="1:11">
      <c r="A16" s="6"/>
      <c r="B16" s="4"/>
      <c r="C16" s="4"/>
      <c r="D16" s="4"/>
      <c r="E16" s="4"/>
      <c r="F16" s="4"/>
      <c r="G16" s="4"/>
      <c r="H16" s="4"/>
      <c r="I16" s="4"/>
      <c r="J16" s="36">
        <f>SUM(J15*2)</f>
        <v>0</v>
      </c>
      <c r="K16" s="6"/>
    </row>
    <row r="17" customHeight="1" spans="1:11">
      <c r="A17" s="17" t="s">
        <v>40</v>
      </c>
      <c r="B17" s="18"/>
      <c r="C17" s="18"/>
      <c r="D17" s="18"/>
      <c r="E17" s="18"/>
      <c r="F17" s="18"/>
      <c r="G17" s="18"/>
      <c r="H17" s="18"/>
      <c r="I17" s="18"/>
      <c r="J17" s="18"/>
      <c r="K17" s="37"/>
    </row>
    <row r="18" customHeight="1" spans="1:11">
      <c r="A18" s="4" t="s">
        <v>11</v>
      </c>
      <c r="B18" s="4" t="s">
        <v>12</v>
      </c>
      <c r="C18" s="4" t="s">
        <v>13</v>
      </c>
      <c r="D18" s="4" t="s">
        <v>14</v>
      </c>
      <c r="E18" s="4" t="s">
        <v>15</v>
      </c>
      <c r="F18" s="5" t="s">
        <v>16</v>
      </c>
      <c r="G18" s="5" t="s">
        <v>17</v>
      </c>
      <c r="H18" s="5" t="s">
        <v>18</v>
      </c>
      <c r="I18" s="33" t="s">
        <v>19</v>
      </c>
      <c r="J18" s="33" t="s">
        <v>20</v>
      </c>
      <c r="K18" s="4" t="s">
        <v>4</v>
      </c>
    </row>
    <row r="19" customHeight="1" spans="1:11">
      <c r="A19" s="19">
        <v>1</v>
      </c>
      <c r="B19" s="7" t="s">
        <v>21</v>
      </c>
      <c r="C19" s="20" t="s">
        <v>22</v>
      </c>
      <c r="D19" s="8">
        <v>2.8</v>
      </c>
      <c r="E19" s="9">
        <v>3.1</v>
      </c>
      <c r="F19" s="10" t="s">
        <v>23</v>
      </c>
      <c r="G19" s="9">
        <v>1</v>
      </c>
      <c r="H19" s="11">
        <f>D19*E19*G19</f>
        <v>8.68</v>
      </c>
      <c r="I19" s="34"/>
      <c r="J19" s="34">
        <f>H19*I19</f>
        <v>0</v>
      </c>
      <c r="K19" s="20" t="s">
        <v>24</v>
      </c>
    </row>
    <row r="20" customHeight="1" spans="1:11">
      <c r="A20" s="21"/>
      <c r="B20" s="7" t="s">
        <v>25</v>
      </c>
      <c r="C20" s="22"/>
      <c r="D20" s="8">
        <v>2.45</v>
      </c>
      <c r="E20" s="9">
        <v>2.35</v>
      </c>
      <c r="F20" s="10" t="s">
        <v>23</v>
      </c>
      <c r="G20" s="9">
        <v>3</v>
      </c>
      <c r="H20" s="11">
        <f>D20*E20*G20</f>
        <v>17.2725</v>
      </c>
      <c r="I20" s="34"/>
      <c r="J20" s="34">
        <f t="shared" ref="J20:J29" si="2">H20*I20</f>
        <v>0</v>
      </c>
      <c r="K20" s="38"/>
    </row>
    <row r="21" customHeight="1" spans="1:11">
      <c r="A21" s="21"/>
      <c r="B21" s="6" t="s">
        <v>26</v>
      </c>
      <c r="C21" s="8" t="s">
        <v>27</v>
      </c>
      <c r="D21" s="8">
        <f>D20*G20+D19+2</f>
        <v>12.15</v>
      </c>
      <c r="E21" s="12">
        <f>((E20*G20)+E19)/(G19+G20)</f>
        <v>2.5375</v>
      </c>
      <c r="F21" s="10" t="s">
        <v>23</v>
      </c>
      <c r="G21" s="9">
        <v>1</v>
      </c>
      <c r="H21" s="11">
        <f t="shared" ref="H21:H22" si="3">E21*D21*G21</f>
        <v>30.830625</v>
      </c>
      <c r="I21" s="34"/>
      <c r="J21" s="34">
        <f t="shared" si="2"/>
        <v>0</v>
      </c>
      <c r="K21" s="38"/>
    </row>
    <row r="22" ht="37" customHeight="1" spans="1:11">
      <c r="A22" s="21"/>
      <c r="B22" s="7" t="s">
        <v>28</v>
      </c>
      <c r="C22" s="8" t="s">
        <v>29</v>
      </c>
      <c r="D22" s="8">
        <f>D21</f>
        <v>12.15</v>
      </c>
      <c r="E22" s="12">
        <f>E21</f>
        <v>2.5375</v>
      </c>
      <c r="F22" s="10" t="s">
        <v>23</v>
      </c>
      <c r="G22" s="9">
        <v>1</v>
      </c>
      <c r="H22" s="11">
        <f t="shared" si="3"/>
        <v>30.830625</v>
      </c>
      <c r="I22" s="34"/>
      <c r="J22" s="34">
        <f t="shared" si="2"/>
        <v>0</v>
      </c>
      <c r="K22" s="22"/>
    </row>
    <row r="23" customHeight="1" spans="1:11">
      <c r="A23" s="21"/>
      <c r="B23" s="23" t="s">
        <v>30</v>
      </c>
      <c r="C23" s="24"/>
      <c r="D23" s="24"/>
      <c r="E23" s="25"/>
      <c r="F23" s="10" t="s">
        <v>31</v>
      </c>
      <c r="G23" s="10">
        <v>1</v>
      </c>
      <c r="H23" s="10">
        <v>1</v>
      </c>
      <c r="I23" s="34"/>
      <c r="J23" s="34">
        <f t="shared" si="2"/>
        <v>0</v>
      </c>
      <c r="K23" s="19" t="s">
        <v>32</v>
      </c>
    </row>
    <row r="24" customHeight="1" spans="1:11">
      <c r="A24" s="21"/>
      <c r="B24" s="23" t="s">
        <v>33</v>
      </c>
      <c r="C24" s="24"/>
      <c r="D24" s="24"/>
      <c r="E24" s="25"/>
      <c r="F24" s="10" t="s">
        <v>31</v>
      </c>
      <c r="G24" s="10">
        <v>1</v>
      </c>
      <c r="H24" s="10">
        <v>1</v>
      </c>
      <c r="I24" s="34"/>
      <c r="J24" s="34">
        <f t="shared" si="2"/>
        <v>0</v>
      </c>
      <c r="K24" s="21"/>
    </row>
    <row r="25" customHeight="1" spans="1:11">
      <c r="A25" s="21"/>
      <c r="B25" s="23" t="s">
        <v>34</v>
      </c>
      <c r="C25" s="24"/>
      <c r="D25" s="24"/>
      <c r="E25" s="25"/>
      <c r="F25" s="10" t="s">
        <v>31</v>
      </c>
      <c r="G25" s="10">
        <v>1</v>
      </c>
      <c r="H25" s="10">
        <v>1</v>
      </c>
      <c r="I25" s="34"/>
      <c r="J25" s="34">
        <f t="shared" si="2"/>
        <v>0</v>
      </c>
      <c r="K25" s="21"/>
    </row>
    <row r="26" customHeight="1" spans="1:11">
      <c r="A26" s="21"/>
      <c r="B26" s="26" t="s">
        <v>35</v>
      </c>
      <c r="C26" s="27"/>
      <c r="D26" s="27"/>
      <c r="E26" s="28"/>
      <c r="F26" s="10" t="s">
        <v>31</v>
      </c>
      <c r="G26" s="10">
        <v>1</v>
      </c>
      <c r="H26" s="10">
        <v>1</v>
      </c>
      <c r="I26" s="34"/>
      <c r="J26" s="34">
        <f t="shared" si="2"/>
        <v>0</v>
      </c>
      <c r="K26" s="21"/>
    </row>
    <row r="27" customHeight="1" spans="1:11">
      <c r="A27" s="21"/>
      <c r="B27" s="23" t="s">
        <v>36</v>
      </c>
      <c r="C27" s="24"/>
      <c r="D27" s="24"/>
      <c r="E27" s="25"/>
      <c r="F27" s="10" t="s">
        <v>31</v>
      </c>
      <c r="G27" s="10">
        <v>1</v>
      </c>
      <c r="H27" s="10">
        <v>1</v>
      </c>
      <c r="I27" s="34"/>
      <c r="J27" s="34">
        <f t="shared" si="2"/>
        <v>0</v>
      </c>
      <c r="K27" s="21"/>
    </row>
    <row r="28" customHeight="1" spans="1:11">
      <c r="A28" s="21"/>
      <c r="B28" s="23" t="s">
        <v>37</v>
      </c>
      <c r="C28" s="24"/>
      <c r="D28" s="24"/>
      <c r="E28" s="25"/>
      <c r="F28" s="10" t="s">
        <v>31</v>
      </c>
      <c r="G28" s="10">
        <v>1</v>
      </c>
      <c r="H28" s="10">
        <v>1</v>
      </c>
      <c r="I28" s="34"/>
      <c r="J28" s="34">
        <f t="shared" si="2"/>
        <v>0</v>
      </c>
      <c r="K28" s="21"/>
    </row>
    <row r="29" customHeight="1" spans="1:11">
      <c r="A29" s="29"/>
      <c r="B29" s="30" t="s">
        <v>38</v>
      </c>
      <c r="C29" s="31"/>
      <c r="D29" s="31"/>
      <c r="E29" s="32"/>
      <c r="F29" s="10" t="s">
        <v>31</v>
      </c>
      <c r="G29" s="9">
        <v>1</v>
      </c>
      <c r="H29" s="9">
        <v>1</v>
      </c>
      <c r="I29" s="34"/>
      <c r="J29" s="34">
        <f t="shared" si="2"/>
        <v>0</v>
      </c>
      <c r="K29" s="29"/>
    </row>
    <row r="30" customHeight="1" spans="1:11">
      <c r="A30" s="6"/>
      <c r="B30" s="15" t="s">
        <v>39</v>
      </c>
      <c r="C30" s="16"/>
      <c r="D30" s="16"/>
      <c r="E30" s="16"/>
      <c r="F30" s="16"/>
      <c r="G30" s="16"/>
      <c r="H30" s="16"/>
      <c r="I30" s="35"/>
      <c r="J30" s="36">
        <f>SUM(J19:J29)</f>
        <v>0</v>
      </c>
      <c r="K30" s="6"/>
    </row>
    <row r="31" customHeight="1" spans="1:11">
      <c r="A31" s="6"/>
      <c r="B31" s="4"/>
      <c r="C31" s="4"/>
      <c r="D31" s="4"/>
      <c r="E31" s="4"/>
      <c r="F31" s="4"/>
      <c r="G31" s="4"/>
      <c r="H31" s="4"/>
      <c r="I31" s="4"/>
      <c r="J31" s="36">
        <f>J30*2</f>
        <v>0</v>
      </c>
      <c r="K31" s="6"/>
    </row>
    <row r="32" customHeight="1" spans="1:11">
      <c r="A32" s="17" t="s">
        <v>41</v>
      </c>
      <c r="B32" s="18"/>
      <c r="C32" s="18"/>
      <c r="D32" s="18"/>
      <c r="E32" s="18"/>
      <c r="F32" s="18"/>
      <c r="G32" s="18"/>
      <c r="H32" s="18"/>
      <c r="I32" s="18"/>
      <c r="J32" s="18"/>
      <c r="K32" s="37"/>
    </row>
    <row r="33" customHeight="1" spans="1:11">
      <c r="A33" s="4" t="s">
        <v>11</v>
      </c>
      <c r="B33" s="4" t="s">
        <v>12</v>
      </c>
      <c r="C33" s="4" t="s">
        <v>13</v>
      </c>
      <c r="D33" s="4" t="s">
        <v>14</v>
      </c>
      <c r="E33" s="4" t="s">
        <v>15</v>
      </c>
      <c r="F33" s="5" t="s">
        <v>16</v>
      </c>
      <c r="G33" s="5" t="s">
        <v>17</v>
      </c>
      <c r="H33" s="5" t="s">
        <v>18</v>
      </c>
      <c r="I33" s="33" t="s">
        <v>19</v>
      </c>
      <c r="J33" s="33" t="s">
        <v>20</v>
      </c>
      <c r="K33" s="4" t="s">
        <v>4</v>
      </c>
    </row>
    <row r="34" customHeight="1" spans="1:11">
      <c r="A34" s="19">
        <v>1</v>
      </c>
      <c r="B34" s="7" t="s">
        <v>21</v>
      </c>
      <c r="C34" s="20" t="s">
        <v>22</v>
      </c>
      <c r="D34" s="8">
        <v>2.5</v>
      </c>
      <c r="E34" s="9">
        <v>2.7</v>
      </c>
      <c r="F34" s="10" t="s">
        <v>23</v>
      </c>
      <c r="G34" s="9">
        <v>1</v>
      </c>
      <c r="H34" s="11">
        <f>D34*E34*G34</f>
        <v>6.75</v>
      </c>
      <c r="I34" s="34"/>
      <c r="J34" s="34">
        <f>H34*I34</f>
        <v>0</v>
      </c>
      <c r="K34" s="20" t="s">
        <v>24</v>
      </c>
    </row>
    <row r="35" customHeight="1" spans="1:11">
      <c r="A35" s="21"/>
      <c r="B35" s="7" t="s">
        <v>25</v>
      </c>
      <c r="C35" s="22"/>
      <c r="D35" s="8">
        <v>2.1</v>
      </c>
      <c r="E35" s="9">
        <v>2.1</v>
      </c>
      <c r="F35" s="10" t="s">
        <v>23</v>
      </c>
      <c r="G35" s="9">
        <v>2</v>
      </c>
      <c r="H35" s="11">
        <f>D35*E35*G35</f>
        <v>8.82</v>
      </c>
      <c r="I35" s="34"/>
      <c r="J35" s="34">
        <f t="shared" ref="J35:J44" si="4">H35*I35</f>
        <v>0</v>
      </c>
      <c r="K35" s="38"/>
    </row>
    <row r="36" customHeight="1" spans="1:11">
      <c r="A36" s="21"/>
      <c r="B36" s="6" t="s">
        <v>26</v>
      </c>
      <c r="C36" s="8" t="s">
        <v>27</v>
      </c>
      <c r="D36" s="8">
        <f>D35*G35+D34+2</f>
        <v>8.7</v>
      </c>
      <c r="E36" s="12">
        <f>((E35*G35)+E34)/(G34+G35)</f>
        <v>2.3</v>
      </c>
      <c r="F36" s="10" t="s">
        <v>23</v>
      </c>
      <c r="G36" s="9">
        <v>1</v>
      </c>
      <c r="H36" s="11">
        <f>E36*D36*G36</f>
        <v>20.01</v>
      </c>
      <c r="I36" s="34"/>
      <c r="J36" s="34">
        <f t="shared" si="4"/>
        <v>0</v>
      </c>
      <c r="K36" s="38"/>
    </row>
    <row r="37" ht="33" customHeight="1" spans="1:11">
      <c r="A37" s="21"/>
      <c r="B37" s="7" t="s">
        <v>28</v>
      </c>
      <c r="C37" s="8" t="s">
        <v>29</v>
      </c>
      <c r="D37" s="8">
        <f>D36</f>
        <v>8.7</v>
      </c>
      <c r="E37" s="12">
        <f>E36</f>
        <v>2.3</v>
      </c>
      <c r="F37" s="10" t="s">
        <v>23</v>
      </c>
      <c r="G37" s="9">
        <v>1</v>
      </c>
      <c r="H37" s="11">
        <f>E37*D37*G37</f>
        <v>20.01</v>
      </c>
      <c r="I37" s="34"/>
      <c r="J37" s="34">
        <f t="shared" si="4"/>
        <v>0</v>
      </c>
      <c r="K37" s="22"/>
    </row>
    <row r="38" customHeight="1" spans="1:11">
      <c r="A38" s="21"/>
      <c r="B38" s="23" t="s">
        <v>30</v>
      </c>
      <c r="C38" s="24"/>
      <c r="D38" s="24"/>
      <c r="E38" s="25"/>
      <c r="F38" s="10" t="s">
        <v>31</v>
      </c>
      <c r="G38" s="10">
        <v>1</v>
      </c>
      <c r="H38" s="10">
        <v>1</v>
      </c>
      <c r="I38" s="34"/>
      <c r="J38" s="34">
        <f t="shared" si="4"/>
        <v>0</v>
      </c>
      <c r="K38" s="19" t="s">
        <v>32</v>
      </c>
    </row>
    <row r="39" customHeight="1" spans="1:11">
      <c r="A39" s="21"/>
      <c r="B39" s="23" t="s">
        <v>33</v>
      </c>
      <c r="C39" s="24"/>
      <c r="D39" s="24"/>
      <c r="E39" s="25"/>
      <c r="F39" s="10" t="s">
        <v>31</v>
      </c>
      <c r="G39" s="10">
        <v>1</v>
      </c>
      <c r="H39" s="10">
        <v>1</v>
      </c>
      <c r="I39" s="34"/>
      <c r="J39" s="34">
        <f t="shared" si="4"/>
        <v>0</v>
      </c>
      <c r="K39" s="21"/>
    </row>
    <row r="40" customHeight="1" spans="1:11">
      <c r="A40" s="21"/>
      <c r="B40" s="23" t="s">
        <v>34</v>
      </c>
      <c r="C40" s="24"/>
      <c r="D40" s="24"/>
      <c r="E40" s="25"/>
      <c r="F40" s="10" t="s">
        <v>31</v>
      </c>
      <c r="G40" s="10">
        <v>1</v>
      </c>
      <c r="H40" s="10">
        <v>1</v>
      </c>
      <c r="I40" s="34"/>
      <c r="J40" s="34">
        <f t="shared" si="4"/>
        <v>0</v>
      </c>
      <c r="K40" s="21"/>
    </row>
    <row r="41" customHeight="1" spans="1:11">
      <c r="A41" s="21"/>
      <c r="B41" s="26" t="s">
        <v>35</v>
      </c>
      <c r="C41" s="27"/>
      <c r="D41" s="27"/>
      <c r="E41" s="28"/>
      <c r="F41" s="10" t="s">
        <v>31</v>
      </c>
      <c r="G41" s="10">
        <v>1</v>
      </c>
      <c r="H41" s="10">
        <v>1</v>
      </c>
      <c r="I41" s="34"/>
      <c r="J41" s="34">
        <f t="shared" si="4"/>
        <v>0</v>
      </c>
      <c r="K41" s="21"/>
    </row>
    <row r="42" customHeight="1" spans="1:11">
      <c r="A42" s="21"/>
      <c r="B42" s="23" t="s">
        <v>36</v>
      </c>
      <c r="C42" s="24"/>
      <c r="D42" s="24"/>
      <c r="E42" s="25"/>
      <c r="F42" s="10" t="s">
        <v>31</v>
      </c>
      <c r="G42" s="10">
        <v>1</v>
      </c>
      <c r="H42" s="10">
        <v>1</v>
      </c>
      <c r="I42" s="34"/>
      <c r="J42" s="34">
        <f t="shared" si="4"/>
        <v>0</v>
      </c>
      <c r="K42" s="21"/>
    </row>
    <row r="43" customHeight="1" spans="1:11">
      <c r="A43" s="21"/>
      <c r="B43" s="23" t="s">
        <v>37</v>
      </c>
      <c r="C43" s="24"/>
      <c r="D43" s="24"/>
      <c r="E43" s="25"/>
      <c r="F43" s="10" t="s">
        <v>31</v>
      </c>
      <c r="G43" s="10">
        <v>1</v>
      </c>
      <c r="H43" s="10">
        <v>1</v>
      </c>
      <c r="I43" s="34"/>
      <c r="J43" s="34">
        <f t="shared" si="4"/>
        <v>0</v>
      </c>
      <c r="K43" s="21"/>
    </row>
    <row r="44" customHeight="1" spans="1:11">
      <c r="A44" s="29"/>
      <c r="B44" s="30" t="s">
        <v>38</v>
      </c>
      <c r="C44" s="31"/>
      <c r="D44" s="31"/>
      <c r="E44" s="32"/>
      <c r="F44" s="10" t="s">
        <v>31</v>
      </c>
      <c r="G44" s="9">
        <v>1</v>
      </c>
      <c r="H44" s="9">
        <v>1</v>
      </c>
      <c r="I44" s="34"/>
      <c r="J44" s="34">
        <f t="shared" si="4"/>
        <v>0</v>
      </c>
      <c r="K44" s="29"/>
    </row>
    <row r="45" ht="16" customHeight="1" spans="1:11">
      <c r="A45" s="6"/>
      <c r="B45" s="15" t="s">
        <v>39</v>
      </c>
      <c r="C45" s="16"/>
      <c r="D45" s="16"/>
      <c r="E45" s="16"/>
      <c r="F45" s="16"/>
      <c r="G45" s="16"/>
      <c r="H45" s="16"/>
      <c r="I45" s="35"/>
      <c r="J45" s="36">
        <f>SUM(J34:J44)</f>
        <v>0</v>
      </c>
      <c r="K45" s="6"/>
    </row>
    <row r="46" ht="21" customHeight="1" spans="1:11">
      <c r="A46" s="6"/>
      <c r="B46" s="4"/>
      <c r="C46" s="4"/>
      <c r="D46" s="4"/>
      <c r="E46" s="4"/>
      <c r="F46" s="4"/>
      <c r="G46" s="4"/>
      <c r="H46" s="4"/>
      <c r="I46" s="4"/>
      <c r="J46" s="36">
        <f>J45*2</f>
        <v>0</v>
      </c>
      <c r="K46" s="6"/>
    </row>
    <row r="47" customHeight="1" spans="1:11">
      <c r="A47" s="17" t="s">
        <v>42</v>
      </c>
      <c r="B47" s="18"/>
      <c r="C47" s="18"/>
      <c r="D47" s="18"/>
      <c r="E47" s="18"/>
      <c r="F47" s="18"/>
      <c r="G47" s="18"/>
      <c r="H47" s="18"/>
      <c r="I47" s="18"/>
      <c r="J47" s="18"/>
      <c r="K47" s="37"/>
    </row>
    <row r="48" customHeight="1" spans="1:11">
      <c r="A48" s="4" t="s">
        <v>11</v>
      </c>
      <c r="B48" s="4" t="s">
        <v>12</v>
      </c>
      <c r="C48" s="4" t="s">
        <v>13</v>
      </c>
      <c r="D48" s="4" t="s">
        <v>14</v>
      </c>
      <c r="E48" s="4" t="s">
        <v>15</v>
      </c>
      <c r="F48" s="5" t="s">
        <v>16</v>
      </c>
      <c r="G48" s="5" t="s">
        <v>17</v>
      </c>
      <c r="H48" s="5" t="s">
        <v>18</v>
      </c>
      <c r="I48" s="33" t="s">
        <v>19</v>
      </c>
      <c r="J48" s="33" t="s">
        <v>20</v>
      </c>
      <c r="K48" s="4" t="s">
        <v>4</v>
      </c>
    </row>
    <row r="49" customHeight="1" spans="1:11">
      <c r="A49" s="19">
        <v>1</v>
      </c>
      <c r="B49" s="7" t="s">
        <v>21</v>
      </c>
      <c r="C49" s="20" t="s">
        <v>22</v>
      </c>
      <c r="D49" s="8">
        <v>2.5</v>
      </c>
      <c r="E49" s="9">
        <v>2.7</v>
      </c>
      <c r="F49" s="10" t="s">
        <v>23</v>
      </c>
      <c r="G49" s="9">
        <v>1</v>
      </c>
      <c r="H49" s="11">
        <f>D49*E49*G49</f>
        <v>6.75</v>
      </c>
      <c r="I49" s="34"/>
      <c r="J49" s="34">
        <f>H49*I49</f>
        <v>0</v>
      </c>
      <c r="K49" s="20" t="s">
        <v>24</v>
      </c>
    </row>
    <row r="50" customHeight="1" spans="1:11">
      <c r="A50" s="21"/>
      <c r="B50" s="7" t="s">
        <v>25</v>
      </c>
      <c r="C50" s="22"/>
      <c r="D50" s="8">
        <v>2.1</v>
      </c>
      <c r="E50" s="9">
        <v>2.1</v>
      </c>
      <c r="F50" s="10" t="s">
        <v>23</v>
      </c>
      <c r="G50" s="9">
        <v>2</v>
      </c>
      <c r="H50" s="11">
        <f>D50*E50*G50</f>
        <v>8.82</v>
      </c>
      <c r="I50" s="34"/>
      <c r="J50" s="34">
        <f t="shared" ref="J50:J59" si="5">H50*I50</f>
        <v>0</v>
      </c>
      <c r="K50" s="38"/>
    </row>
    <row r="51" customHeight="1" spans="1:11">
      <c r="A51" s="21"/>
      <c r="B51" s="6" t="s">
        <v>26</v>
      </c>
      <c r="C51" s="8" t="s">
        <v>27</v>
      </c>
      <c r="D51" s="8">
        <f>D50*G50+D49+2</f>
        <v>8.7</v>
      </c>
      <c r="E51" s="12">
        <f>((E50*G50)+E49)/(G49+G50)</f>
        <v>2.3</v>
      </c>
      <c r="F51" s="10" t="s">
        <v>23</v>
      </c>
      <c r="G51" s="9">
        <v>1</v>
      </c>
      <c r="H51" s="11">
        <f>E51*D51*G51</f>
        <v>20.01</v>
      </c>
      <c r="I51" s="34"/>
      <c r="J51" s="34">
        <f t="shared" si="5"/>
        <v>0</v>
      </c>
      <c r="K51" s="38"/>
    </row>
    <row r="52" customHeight="1" spans="1:11">
      <c r="A52" s="21"/>
      <c r="B52" s="7" t="s">
        <v>28</v>
      </c>
      <c r="C52" s="8" t="s">
        <v>29</v>
      </c>
      <c r="D52" s="8">
        <f>D51</f>
        <v>8.7</v>
      </c>
      <c r="E52" s="12">
        <f>E51</f>
        <v>2.3</v>
      </c>
      <c r="F52" s="10" t="s">
        <v>23</v>
      </c>
      <c r="G52" s="9">
        <v>1</v>
      </c>
      <c r="H52" s="11">
        <f>E52*D52*G52</f>
        <v>20.01</v>
      </c>
      <c r="I52" s="34"/>
      <c r="J52" s="34">
        <f t="shared" si="5"/>
        <v>0</v>
      </c>
      <c r="K52" s="22"/>
    </row>
    <row r="53" customHeight="1" spans="1:11">
      <c r="A53" s="21"/>
      <c r="B53" s="23" t="s">
        <v>30</v>
      </c>
      <c r="C53" s="24"/>
      <c r="D53" s="24"/>
      <c r="E53" s="25"/>
      <c r="F53" s="10" t="s">
        <v>31</v>
      </c>
      <c r="G53" s="10">
        <v>1</v>
      </c>
      <c r="H53" s="10">
        <v>1</v>
      </c>
      <c r="I53" s="34"/>
      <c r="J53" s="34">
        <f t="shared" si="5"/>
        <v>0</v>
      </c>
      <c r="K53" s="19" t="s">
        <v>32</v>
      </c>
    </row>
    <row r="54" customHeight="1" spans="1:11">
      <c r="A54" s="21"/>
      <c r="B54" s="23" t="s">
        <v>33</v>
      </c>
      <c r="C54" s="24"/>
      <c r="D54" s="24"/>
      <c r="E54" s="25"/>
      <c r="F54" s="10" t="s">
        <v>31</v>
      </c>
      <c r="G54" s="10">
        <v>1</v>
      </c>
      <c r="H54" s="10">
        <v>1</v>
      </c>
      <c r="I54" s="34"/>
      <c r="J54" s="34">
        <f t="shared" si="5"/>
        <v>0</v>
      </c>
      <c r="K54" s="21"/>
    </row>
    <row r="55" customHeight="1" spans="1:11">
      <c r="A55" s="21"/>
      <c r="B55" s="23" t="s">
        <v>34</v>
      </c>
      <c r="C55" s="24"/>
      <c r="D55" s="24"/>
      <c r="E55" s="25"/>
      <c r="F55" s="10" t="s">
        <v>31</v>
      </c>
      <c r="G55" s="10">
        <v>1</v>
      </c>
      <c r="H55" s="10">
        <v>1</v>
      </c>
      <c r="I55" s="34"/>
      <c r="J55" s="34">
        <f t="shared" si="5"/>
        <v>0</v>
      </c>
      <c r="K55" s="21"/>
    </row>
    <row r="56" customHeight="1" spans="1:11">
      <c r="A56" s="21"/>
      <c r="B56" s="26" t="s">
        <v>35</v>
      </c>
      <c r="C56" s="27"/>
      <c r="D56" s="27"/>
      <c r="E56" s="28"/>
      <c r="F56" s="10" t="s">
        <v>31</v>
      </c>
      <c r="G56" s="10">
        <v>1</v>
      </c>
      <c r="H56" s="10">
        <v>1</v>
      </c>
      <c r="I56" s="34"/>
      <c r="J56" s="34">
        <f t="shared" si="5"/>
        <v>0</v>
      </c>
      <c r="K56" s="21"/>
    </row>
    <row r="57" customHeight="1" spans="1:11">
      <c r="A57" s="21"/>
      <c r="B57" s="23" t="s">
        <v>36</v>
      </c>
      <c r="C57" s="24"/>
      <c r="D57" s="24"/>
      <c r="E57" s="25"/>
      <c r="F57" s="10" t="s">
        <v>31</v>
      </c>
      <c r="G57" s="10">
        <v>1</v>
      </c>
      <c r="H57" s="10">
        <v>1</v>
      </c>
      <c r="I57" s="34"/>
      <c r="J57" s="34">
        <f t="shared" si="5"/>
        <v>0</v>
      </c>
      <c r="K57" s="21"/>
    </row>
    <row r="58" customHeight="1" spans="1:11">
      <c r="A58" s="21"/>
      <c r="B58" s="23" t="s">
        <v>37</v>
      </c>
      <c r="C58" s="24"/>
      <c r="D58" s="24"/>
      <c r="E58" s="25"/>
      <c r="F58" s="10" t="s">
        <v>31</v>
      </c>
      <c r="G58" s="10">
        <v>1</v>
      </c>
      <c r="H58" s="10">
        <v>1</v>
      </c>
      <c r="I58" s="34"/>
      <c r="J58" s="34">
        <f t="shared" si="5"/>
        <v>0</v>
      </c>
      <c r="K58" s="21"/>
    </row>
    <row r="59" customHeight="1" spans="1:11">
      <c r="A59" s="29"/>
      <c r="B59" s="30" t="s">
        <v>38</v>
      </c>
      <c r="C59" s="31"/>
      <c r="D59" s="31"/>
      <c r="E59" s="32"/>
      <c r="F59" s="10" t="s">
        <v>31</v>
      </c>
      <c r="G59" s="9">
        <v>1</v>
      </c>
      <c r="H59" s="9">
        <v>1</v>
      </c>
      <c r="I59" s="34"/>
      <c r="J59" s="34">
        <f t="shared" si="5"/>
        <v>0</v>
      </c>
      <c r="K59" s="29"/>
    </row>
    <row r="60" ht="19" customHeight="1" spans="1:11">
      <c r="A60" s="6"/>
      <c r="B60" s="15" t="s">
        <v>39</v>
      </c>
      <c r="C60" s="16"/>
      <c r="D60" s="16"/>
      <c r="E60" s="16"/>
      <c r="F60" s="16"/>
      <c r="G60" s="16"/>
      <c r="H60" s="16"/>
      <c r="I60" s="35"/>
      <c r="J60" s="36">
        <f>SUM(J49:J59)</f>
        <v>0</v>
      </c>
      <c r="K60" s="6"/>
    </row>
    <row r="61" ht="18" customHeight="1" spans="1:11">
      <c r="A61" s="6"/>
      <c r="B61" s="4"/>
      <c r="C61" s="4"/>
      <c r="D61" s="4"/>
      <c r="E61" s="4"/>
      <c r="F61" s="4"/>
      <c r="G61" s="4"/>
      <c r="H61" s="4"/>
      <c r="I61" s="4"/>
      <c r="J61" s="36">
        <f>J60*2</f>
        <v>0</v>
      </c>
      <c r="K61" s="6"/>
    </row>
    <row r="62" customHeight="1" spans="1:11">
      <c r="A62" s="17" t="s">
        <v>43</v>
      </c>
      <c r="B62" s="18"/>
      <c r="C62" s="18"/>
      <c r="D62" s="18"/>
      <c r="E62" s="18"/>
      <c r="F62" s="18"/>
      <c r="G62" s="18"/>
      <c r="H62" s="18"/>
      <c r="I62" s="18"/>
      <c r="J62" s="18"/>
      <c r="K62" s="37"/>
    </row>
    <row r="63" customHeight="1" spans="1:11">
      <c r="A63" s="4" t="s">
        <v>11</v>
      </c>
      <c r="B63" s="4" t="s">
        <v>12</v>
      </c>
      <c r="C63" s="4" t="s">
        <v>13</v>
      </c>
      <c r="D63" s="4" t="s">
        <v>14</v>
      </c>
      <c r="E63" s="4" t="s">
        <v>15</v>
      </c>
      <c r="F63" s="5" t="s">
        <v>16</v>
      </c>
      <c r="G63" s="5" t="s">
        <v>17</v>
      </c>
      <c r="H63" s="5" t="s">
        <v>18</v>
      </c>
      <c r="I63" s="33" t="s">
        <v>19</v>
      </c>
      <c r="J63" s="33" t="s">
        <v>20</v>
      </c>
      <c r="K63" s="4" t="s">
        <v>4</v>
      </c>
    </row>
    <row r="64" customHeight="1" spans="1:11">
      <c r="A64" s="19">
        <v>1</v>
      </c>
      <c r="B64" s="7" t="s">
        <v>21</v>
      </c>
      <c r="C64" s="20" t="s">
        <v>22</v>
      </c>
      <c r="D64" s="8">
        <v>2.5</v>
      </c>
      <c r="E64" s="9">
        <v>2.7</v>
      </c>
      <c r="F64" s="10" t="s">
        <v>23</v>
      </c>
      <c r="G64" s="9">
        <v>1</v>
      </c>
      <c r="H64" s="11">
        <f>D64*E64*G64</f>
        <v>6.75</v>
      </c>
      <c r="I64" s="34"/>
      <c r="J64" s="34">
        <f>H64*I64</f>
        <v>0</v>
      </c>
      <c r="K64" s="20" t="s">
        <v>24</v>
      </c>
    </row>
    <row r="65" customHeight="1" spans="1:11">
      <c r="A65" s="21"/>
      <c r="B65" s="7" t="s">
        <v>25</v>
      </c>
      <c r="C65" s="22"/>
      <c r="D65" s="8">
        <v>2.1</v>
      </c>
      <c r="E65" s="9">
        <v>2.1</v>
      </c>
      <c r="F65" s="10" t="s">
        <v>23</v>
      </c>
      <c r="G65" s="9">
        <v>3</v>
      </c>
      <c r="H65" s="11">
        <f>D65*E65*G65</f>
        <v>13.23</v>
      </c>
      <c r="I65" s="34"/>
      <c r="J65" s="34">
        <f t="shared" ref="J65:J74" si="6">H65*I65</f>
        <v>0</v>
      </c>
      <c r="K65" s="38"/>
    </row>
    <row r="66" customHeight="1" spans="1:11">
      <c r="A66" s="21"/>
      <c r="B66" s="6" t="s">
        <v>26</v>
      </c>
      <c r="C66" s="8" t="s">
        <v>27</v>
      </c>
      <c r="D66" s="8">
        <f>D65*G65+D64+2</f>
        <v>10.8</v>
      </c>
      <c r="E66" s="12">
        <f>((E65*G65)+E64)/(G64+G65)</f>
        <v>2.25</v>
      </c>
      <c r="F66" s="10" t="s">
        <v>23</v>
      </c>
      <c r="G66" s="9">
        <v>1</v>
      </c>
      <c r="H66" s="11">
        <f>E66*D66*G66</f>
        <v>24.3</v>
      </c>
      <c r="I66" s="34"/>
      <c r="J66" s="34">
        <f t="shared" si="6"/>
        <v>0</v>
      </c>
      <c r="K66" s="38"/>
    </row>
    <row r="67" ht="32" customHeight="1" spans="1:11">
      <c r="A67" s="21"/>
      <c r="B67" s="7" t="s">
        <v>28</v>
      </c>
      <c r="C67" s="8" t="s">
        <v>29</v>
      </c>
      <c r="D67" s="8">
        <f>D66</f>
        <v>10.8</v>
      </c>
      <c r="E67" s="12">
        <f>E66</f>
        <v>2.25</v>
      </c>
      <c r="F67" s="10" t="s">
        <v>23</v>
      </c>
      <c r="G67" s="9">
        <v>1</v>
      </c>
      <c r="H67" s="11">
        <f>E67*D67*G67</f>
        <v>24.3</v>
      </c>
      <c r="I67" s="34"/>
      <c r="J67" s="34">
        <f t="shared" si="6"/>
        <v>0</v>
      </c>
      <c r="K67" s="22"/>
    </row>
    <row r="68" customHeight="1" spans="1:11">
      <c r="A68" s="21"/>
      <c r="B68" s="23" t="s">
        <v>30</v>
      </c>
      <c r="C68" s="24"/>
      <c r="D68" s="24"/>
      <c r="E68" s="25"/>
      <c r="F68" s="10" t="s">
        <v>31</v>
      </c>
      <c r="G68" s="10">
        <v>1</v>
      </c>
      <c r="H68" s="10">
        <v>1</v>
      </c>
      <c r="I68" s="34"/>
      <c r="J68" s="34">
        <f t="shared" si="6"/>
        <v>0</v>
      </c>
      <c r="K68" s="19" t="s">
        <v>32</v>
      </c>
    </row>
    <row r="69" customHeight="1" spans="1:11">
      <c r="A69" s="21"/>
      <c r="B69" s="23" t="s">
        <v>33</v>
      </c>
      <c r="C69" s="24"/>
      <c r="D69" s="24"/>
      <c r="E69" s="25"/>
      <c r="F69" s="10" t="s">
        <v>31</v>
      </c>
      <c r="G69" s="10">
        <v>1</v>
      </c>
      <c r="H69" s="10">
        <v>1</v>
      </c>
      <c r="I69" s="34"/>
      <c r="J69" s="34">
        <f t="shared" si="6"/>
        <v>0</v>
      </c>
      <c r="K69" s="21"/>
    </row>
    <row r="70" customHeight="1" spans="1:11">
      <c r="A70" s="21"/>
      <c r="B70" s="23" t="s">
        <v>34</v>
      </c>
      <c r="C70" s="24"/>
      <c r="D70" s="24"/>
      <c r="E70" s="25"/>
      <c r="F70" s="10" t="s">
        <v>31</v>
      </c>
      <c r="G70" s="10">
        <v>1</v>
      </c>
      <c r="H70" s="10">
        <v>1</v>
      </c>
      <c r="I70" s="34"/>
      <c r="J70" s="34">
        <f t="shared" si="6"/>
        <v>0</v>
      </c>
      <c r="K70" s="21"/>
    </row>
    <row r="71" customHeight="1" spans="1:11">
      <c r="A71" s="21"/>
      <c r="B71" s="26" t="s">
        <v>35</v>
      </c>
      <c r="C71" s="27"/>
      <c r="D71" s="27"/>
      <c r="E71" s="28"/>
      <c r="F71" s="10" t="s">
        <v>31</v>
      </c>
      <c r="G71" s="10">
        <v>1</v>
      </c>
      <c r="H71" s="10">
        <v>1</v>
      </c>
      <c r="I71" s="34"/>
      <c r="J71" s="34">
        <f t="shared" si="6"/>
        <v>0</v>
      </c>
      <c r="K71" s="21"/>
    </row>
    <row r="72" customHeight="1" spans="1:11">
      <c r="A72" s="21"/>
      <c r="B72" s="23" t="s">
        <v>36</v>
      </c>
      <c r="C72" s="24"/>
      <c r="D72" s="24"/>
      <c r="E72" s="25"/>
      <c r="F72" s="10" t="s">
        <v>31</v>
      </c>
      <c r="G72" s="10">
        <v>1</v>
      </c>
      <c r="H72" s="10">
        <v>1</v>
      </c>
      <c r="I72" s="34"/>
      <c r="J72" s="34">
        <f t="shared" si="6"/>
        <v>0</v>
      </c>
      <c r="K72" s="21"/>
    </row>
    <row r="73" customHeight="1" spans="1:11">
      <c r="A73" s="21"/>
      <c r="B73" s="23" t="s">
        <v>37</v>
      </c>
      <c r="C73" s="24"/>
      <c r="D73" s="24"/>
      <c r="E73" s="25"/>
      <c r="F73" s="10" t="s">
        <v>31</v>
      </c>
      <c r="G73" s="10">
        <v>1</v>
      </c>
      <c r="H73" s="10">
        <v>1</v>
      </c>
      <c r="I73" s="34"/>
      <c r="J73" s="34">
        <f t="shared" si="6"/>
        <v>0</v>
      </c>
      <c r="K73" s="21"/>
    </row>
    <row r="74" customHeight="1" spans="1:11">
      <c r="A74" s="29"/>
      <c r="B74" s="30" t="s">
        <v>38</v>
      </c>
      <c r="C74" s="31"/>
      <c r="D74" s="31"/>
      <c r="E74" s="32"/>
      <c r="F74" s="10" t="s">
        <v>31</v>
      </c>
      <c r="G74" s="9">
        <v>1</v>
      </c>
      <c r="H74" s="9">
        <v>1</v>
      </c>
      <c r="I74" s="34"/>
      <c r="J74" s="34">
        <f t="shared" si="6"/>
        <v>0</v>
      </c>
      <c r="K74" s="29"/>
    </row>
    <row r="75" ht="18" customHeight="1" spans="1:11">
      <c r="A75" s="6"/>
      <c r="B75" s="15" t="s">
        <v>39</v>
      </c>
      <c r="C75" s="16"/>
      <c r="D75" s="16"/>
      <c r="E75" s="16"/>
      <c r="F75" s="16"/>
      <c r="G75" s="16"/>
      <c r="H75" s="16"/>
      <c r="I75" s="35"/>
      <c r="J75" s="36">
        <f>SUM(J64:J74)</f>
        <v>0</v>
      </c>
      <c r="K75" s="6"/>
    </row>
    <row r="76" customHeight="1" spans="1:11">
      <c r="A76" s="6"/>
      <c r="B76" s="4"/>
      <c r="C76" s="4"/>
      <c r="D76" s="4"/>
      <c r="E76" s="4"/>
      <c r="F76" s="4"/>
      <c r="G76" s="4"/>
      <c r="H76" s="4"/>
      <c r="I76" s="4"/>
      <c r="J76" s="36">
        <f>J75*2</f>
        <v>0</v>
      </c>
      <c r="K76" s="6"/>
    </row>
    <row r="77" ht="22" customHeight="1" spans="1:11">
      <c r="A77" s="17" t="s">
        <v>44</v>
      </c>
      <c r="B77" s="18"/>
      <c r="C77" s="18"/>
      <c r="D77" s="18"/>
      <c r="E77" s="18"/>
      <c r="F77" s="18"/>
      <c r="G77" s="18"/>
      <c r="H77" s="18"/>
      <c r="I77" s="18"/>
      <c r="J77" s="18"/>
      <c r="K77" s="37"/>
    </row>
    <row r="78" customHeight="1" spans="1:11">
      <c r="A78" s="4" t="s">
        <v>11</v>
      </c>
      <c r="B78" s="4" t="s">
        <v>12</v>
      </c>
      <c r="C78" s="4" t="s">
        <v>13</v>
      </c>
      <c r="D78" s="4" t="s">
        <v>45</v>
      </c>
      <c r="E78" s="4" t="s">
        <v>15</v>
      </c>
      <c r="F78" s="5" t="s">
        <v>16</v>
      </c>
      <c r="G78" s="5" t="s">
        <v>17</v>
      </c>
      <c r="H78" s="5" t="s">
        <v>18</v>
      </c>
      <c r="I78" s="33" t="s">
        <v>19</v>
      </c>
      <c r="J78" s="33" t="s">
        <v>20</v>
      </c>
      <c r="K78" s="4" t="s">
        <v>4</v>
      </c>
    </row>
    <row r="79" customHeight="1" spans="1:11">
      <c r="A79" s="6">
        <v>1</v>
      </c>
      <c r="B79" s="40" t="s">
        <v>46</v>
      </c>
      <c r="C79" s="39" t="s">
        <v>47</v>
      </c>
      <c r="D79" s="39">
        <v>28</v>
      </c>
      <c r="E79" s="39">
        <v>0.05</v>
      </c>
      <c r="F79" s="39" t="s">
        <v>48</v>
      </c>
      <c r="G79" s="39">
        <v>1</v>
      </c>
      <c r="H79" s="39">
        <v>28</v>
      </c>
      <c r="I79" s="34"/>
      <c r="J79" s="34">
        <f t="shared" ref="J79:J84" si="7">H79*I79</f>
        <v>0</v>
      </c>
      <c r="K79" s="21" t="s">
        <v>49</v>
      </c>
    </row>
    <row r="80" ht="27" customHeight="1" spans="1:11">
      <c r="A80" s="6">
        <v>2</v>
      </c>
      <c r="B80" s="40" t="s">
        <v>50</v>
      </c>
      <c r="C80" s="39" t="s">
        <v>47</v>
      </c>
      <c r="D80" s="39">
        <v>28</v>
      </c>
      <c r="E80" s="39">
        <v>0.05</v>
      </c>
      <c r="F80" s="39" t="s">
        <v>48</v>
      </c>
      <c r="G80" s="39">
        <v>1</v>
      </c>
      <c r="H80" s="39">
        <v>28</v>
      </c>
      <c r="I80" s="34"/>
      <c r="J80" s="34">
        <f t="shared" si="7"/>
        <v>0</v>
      </c>
      <c r="K80" s="21"/>
    </row>
    <row r="81" customHeight="1" spans="1:11">
      <c r="A81" s="6">
        <v>3</v>
      </c>
      <c r="B81" s="40" t="s">
        <v>51</v>
      </c>
      <c r="C81" s="39" t="s">
        <v>47</v>
      </c>
      <c r="D81" s="39">
        <v>28</v>
      </c>
      <c r="E81" s="39">
        <v>0.05</v>
      </c>
      <c r="F81" s="39" t="s">
        <v>48</v>
      </c>
      <c r="G81" s="39">
        <v>1</v>
      </c>
      <c r="H81" s="39">
        <v>28</v>
      </c>
      <c r="I81" s="34"/>
      <c r="J81" s="34">
        <f t="shared" si="7"/>
        <v>0</v>
      </c>
      <c r="K81" s="21"/>
    </row>
    <row r="82" customHeight="1" spans="1:11">
      <c r="A82" s="6">
        <v>4</v>
      </c>
      <c r="B82" s="40" t="s">
        <v>52</v>
      </c>
      <c r="C82" s="39" t="s">
        <v>47</v>
      </c>
      <c r="D82" s="39">
        <v>14</v>
      </c>
      <c r="E82" s="39">
        <v>0.05</v>
      </c>
      <c r="F82" s="39" t="s">
        <v>48</v>
      </c>
      <c r="G82" s="39">
        <v>1</v>
      </c>
      <c r="H82" s="39">
        <v>14</v>
      </c>
      <c r="I82" s="34"/>
      <c r="J82" s="34">
        <f t="shared" si="7"/>
        <v>0</v>
      </c>
      <c r="K82" s="21"/>
    </row>
    <row r="83" customHeight="1" spans="1:11">
      <c r="A83" s="6">
        <v>5</v>
      </c>
      <c r="B83" s="40" t="s">
        <v>53</v>
      </c>
      <c r="C83" s="39" t="s">
        <v>47</v>
      </c>
      <c r="D83" s="39">
        <v>28</v>
      </c>
      <c r="E83" s="39">
        <v>0.05</v>
      </c>
      <c r="F83" s="39" t="s">
        <v>48</v>
      </c>
      <c r="G83" s="39">
        <v>1</v>
      </c>
      <c r="H83" s="39">
        <v>28</v>
      </c>
      <c r="I83" s="34"/>
      <c r="J83" s="34">
        <f t="shared" si="7"/>
        <v>0</v>
      </c>
      <c r="K83" s="21"/>
    </row>
    <row r="84" ht="30" customHeight="1" spans="1:11">
      <c r="A84" s="6">
        <v>6</v>
      </c>
      <c r="B84" s="40" t="s">
        <v>54</v>
      </c>
      <c r="C84" s="39" t="s">
        <v>47</v>
      </c>
      <c r="D84" s="39">
        <v>20</v>
      </c>
      <c r="E84" s="39">
        <v>0.05</v>
      </c>
      <c r="F84" s="39" t="s">
        <v>48</v>
      </c>
      <c r="G84" s="39">
        <v>1</v>
      </c>
      <c r="H84" s="39">
        <v>20</v>
      </c>
      <c r="I84" s="34"/>
      <c r="J84" s="34">
        <f t="shared" si="7"/>
        <v>0</v>
      </c>
      <c r="K84" s="29"/>
    </row>
    <row r="85" ht="19" customHeight="1" spans="1:11">
      <c r="A85" s="6"/>
      <c r="B85" s="4" t="s">
        <v>39</v>
      </c>
      <c r="C85" s="4"/>
      <c r="D85" s="4"/>
      <c r="E85" s="4"/>
      <c r="F85" s="4"/>
      <c r="G85" s="4"/>
      <c r="H85" s="4"/>
      <c r="I85" s="4"/>
      <c r="J85" s="36">
        <f>SUM(J79:J84)</f>
        <v>0</v>
      </c>
      <c r="K85" s="6"/>
    </row>
    <row r="86" ht="19" customHeight="1" spans="1:11">
      <c r="A86" s="17" t="s">
        <v>55</v>
      </c>
      <c r="B86" s="18"/>
      <c r="C86" s="18"/>
      <c r="D86" s="18"/>
      <c r="E86" s="18"/>
      <c r="F86" s="18"/>
      <c r="G86" s="18"/>
      <c r="H86" s="18"/>
      <c r="I86" s="18"/>
      <c r="J86" s="18"/>
      <c r="K86" s="37"/>
    </row>
    <row r="87" customHeight="1" spans="1:11">
      <c r="A87" s="4" t="s">
        <v>11</v>
      </c>
      <c r="B87" s="4" t="s">
        <v>12</v>
      </c>
      <c r="C87" s="4" t="s">
        <v>13</v>
      </c>
      <c r="D87" s="4" t="s">
        <v>14</v>
      </c>
      <c r="E87" s="4" t="s">
        <v>15</v>
      </c>
      <c r="F87" s="5" t="s">
        <v>16</v>
      </c>
      <c r="G87" s="5" t="s">
        <v>17</v>
      </c>
      <c r="H87" s="5" t="s">
        <v>18</v>
      </c>
      <c r="I87" s="33" t="s">
        <v>19</v>
      </c>
      <c r="J87" s="33" t="s">
        <v>20</v>
      </c>
      <c r="K87" s="4" t="s">
        <v>4</v>
      </c>
    </row>
    <row r="88" ht="27" spans="1:11">
      <c r="A88" s="6">
        <v>1</v>
      </c>
      <c r="B88" s="40" t="s">
        <v>46</v>
      </c>
      <c r="C88" s="40" t="s">
        <v>56</v>
      </c>
      <c r="D88" s="39">
        <v>0.15</v>
      </c>
      <c r="E88" s="39">
        <v>0.3</v>
      </c>
      <c r="F88" s="39" t="s">
        <v>57</v>
      </c>
      <c r="G88" s="41">
        <v>1</v>
      </c>
      <c r="H88" s="41">
        <v>26</v>
      </c>
      <c r="I88" s="34"/>
      <c r="J88" s="34">
        <f t="shared" ref="J88:J93" si="8">H88*I88</f>
        <v>0</v>
      </c>
      <c r="K88" s="21" t="s">
        <v>49</v>
      </c>
    </row>
    <row r="89" ht="27" spans="1:11">
      <c r="A89" s="6">
        <v>2</v>
      </c>
      <c r="B89" s="40" t="s">
        <v>50</v>
      </c>
      <c r="C89" s="40" t="s">
        <v>56</v>
      </c>
      <c r="D89" s="39">
        <v>0.15</v>
      </c>
      <c r="E89" s="39">
        <v>0.3</v>
      </c>
      <c r="F89" s="39" t="s">
        <v>57</v>
      </c>
      <c r="G89" s="41">
        <v>1</v>
      </c>
      <c r="H89" s="41">
        <v>26</v>
      </c>
      <c r="I89" s="34"/>
      <c r="J89" s="34">
        <f t="shared" si="8"/>
        <v>0</v>
      </c>
      <c r="K89" s="21"/>
    </row>
    <row r="90" ht="27" spans="1:11">
      <c r="A90" s="6">
        <v>3</v>
      </c>
      <c r="B90" s="40" t="s">
        <v>51</v>
      </c>
      <c r="C90" s="40" t="s">
        <v>56</v>
      </c>
      <c r="D90" s="39">
        <v>0.15</v>
      </c>
      <c r="E90" s="39">
        <v>0.3</v>
      </c>
      <c r="F90" s="39" t="s">
        <v>57</v>
      </c>
      <c r="G90" s="41">
        <v>1</v>
      </c>
      <c r="H90" s="41">
        <v>26</v>
      </c>
      <c r="I90" s="34"/>
      <c r="J90" s="34">
        <f t="shared" si="8"/>
        <v>0</v>
      </c>
      <c r="K90" s="21"/>
    </row>
    <row r="91" ht="27" spans="1:11">
      <c r="A91" s="6">
        <v>4</v>
      </c>
      <c r="B91" s="40" t="s">
        <v>52</v>
      </c>
      <c r="C91" s="40" t="s">
        <v>56</v>
      </c>
      <c r="D91" s="39">
        <v>0.15</v>
      </c>
      <c r="E91" s="39">
        <v>0.3</v>
      </c>
      <c r="F91" s="39" t="s">
        <v>57</v>
      </c>
      <c r="G91" s="41">
        <v>1</v>
      </c>
      <c r="H91" s="41">
        <v>26</v>
      </c>
      <c r="I91" s="34"/>
      <c r="J91" s="34">
        <f t="shared" si="8"/>
        <v>0</v>
      </c>
      <c r="K91" s="21"/>
    </row>
    <row r="92" ht="27" spans="1:11">
      <c r="A92" s="6">
        <v>5</v>
      </c>
      <c r="B92" s="40" t="s">
        <v>53</v>
      </c>
      <c r="C92" s="40" t="s">
        <v>56</v>
      </c>
      <c r="D92" s="39">
        <v>0.15</v>
      </c>
      <c r="E92" s="39">
        <v>0.3</v>
      </c>
      <c r="F92" s="39" t="s">
        <v>57</v>
      </c>
      <c r="G92" s="41">
        <v>1</v>
      </c>
      <c r="H92" s="41">
        <v>26</v>
      </c>
      <c r="I92" s="34"/>
      <c r="J92" s="34">
        <f t="shared" si="8"/>
        <v>0</v>
      </c>
      <c r="K92" s="21"/>
    </row>
    <row r="93" ht="27" spans="1:11">
      <c r="A93" s="6">
        <v>6</v>
      </c>
      <c r="B93" s="40" t="s">
        <v>54</v>
      </c>
      <c r="C93" s="40" t="s">
        <v>56</v>
      </c>
      <c r="D93" s="39">
        <v>0.15</v>
      </c>
      <c r="E93" s="39">
        <v>0.3</v>
      </c>
      <c r="F93" s="39" t="s">
        <v>57</v>
      </c>
      <c r="G93" s="41">
        <v>1</v>
      </c>
      <c r="H93" s="41">
        <v>26</v>
      </c>
      <c r="I93" s="34"/>
      <c r="J93" s="34">
        <f t="shared" si="8"/>
        <v>0</v>
      </c>
      <c r="K93" s="29"/>
    </row>
    <row r="94" ht="19" customHeight="1" spans="1:11">
      <c r="A94" s="6"/>
      <c r="B94" s="4" t="s">
        <v>39</v>
      </c>
      <c r="C94" s="4"/>
      <c r="D94" s="4"/>
      <c r="E94" s="4"/>
      <c r="F94" s="4"/>
      <c r="G94" s="4"/>
      <c r="H94" s="4"/>
      <c r="I94" s="4"/>
      <c r="J94" s="36">
        <f>SUM(J88:J93)</f>
        <v>0</v>
      </c>
      <c r="K94" s="6"/>
    </row>
    <row r="95" ht="18" customHeight="1" spans="1:11">
      <c r="A95" s="17" t="s">
        <v>58</v>
      </c>
      <c r="B95" s="18"/>
      <c r="C95" s="18"/>
      <c r="D95" s="18"/>
      <c r="E95" s="18"/>
      <c r="F95" s="18"/>
      <c r="G95" s="18"/>
      <c r="H95" s="18"/>
      <c r="I95" s="18"/>
      <c r="J95" s="18"/>
      <c r="K95" s="37"/>
    </row>
    <row r="96" customHeight="1" spans="1:11">
      <c r="A96" s="4" t="s">
        <v>11</v>
      </c>
      <c r="B96" s="4" t="s">
        <v>12</v>
      </c>
      <c r="C96" s="4" t="s">
        <v>13</v>
      </c>
      <c r="D96" s="4" t="s">
        <v>14</v>
      </c>
      <c r="E96" s="4" t="s">
        <v>15</v>
      </c>
      <c r="F96" s="5" t="s">
        <v>16</v>
      </c>
      <c r="G96" s="5" t="s">
        <v>17</v>
      </c>
      <c r="H96" s="5" t="s">
        <v>18</v>
      </c>
      <c r="I96" s="33" t="s">
        <v>19</v>
      </c>
      <c r="J96" s="33" t="s">
        <v>20</v>
      </c>
      <c r="K96" s="4" t="s">
        <v>4</v>
      </c>
    </row>
    <row r="97" ht="27" spans="1:11">
      <c r="A97" s="6">
        <v>1</v>
      </c>
      <c r="B97" s="40" t="s">
        <v>46</v>
      </c>
      <c r="C97" s="40" t="s">
        <v>59</v>
      </c>
      <c r="D97" s="39">
        <v>0.35</v>
      </c>
      <c r="E97" s="39">
        <v>2</v>
      </c>
      <c r="F97" s="39" t="s">
        <v>57</v>
      </c>
      <c r="G97" s="41">
        <v>1</v>
      </c>
      <c r="H97" s="41">
        <v>1</v>
      </c>
      <c r="I97" s="34"/>
      <c r="J97" s="34">
        <f>H97*I97</f>
        <v>0</v>
      </c>
      <c r="K97" s="21" t="s">
        <v>49</v>
      </c>
    </row>
    <row r="98" ht="27" spans="1:11">
      <c r="A98" s="6">
        <v>2</v>
      </c>
      <c r="B98" s="40" t="s">
        <v>50</v>
      </c>
      <c r="C98" s="40" t="s">
        <v>59</v>
      </c>
      <c r="D98" s="39">
        <v>0.35</v>
      </c>
      <c r="E98" s="39">
        <v>2</v>
      </c>
      <c r="F98" s="39" t="s">
        <v>57</v>
      </c>
      <c r="G98" s="41">
        <v>1</v>
      </c>
      <c r="H98" s="41">
        <v>1</v>
      </c>
      <c r="I98" s="34"/>
      <c r="J98" s="34">
        <f>H98*I98</f>
        <v>0</v>
      </c>
      <c r="K98" s="21"/>
    </row>
    <row r="99" ht="27" spans="1:11">
      <c r="A99" s="6">
        <v>3</v>
      </c>
      <c r="B99" s="40" t="s">
        <v>51</v>
      </c>
      <c r="C99" s="40" t="s">
        <v>59</v>
      </c>
      <c r="D99" s="39">
        <v>0.35</v>
      </c>
      <c r="E99" s="39">
        <v>2</v>
      </c>
      <c r="F99" s="39" t="s">
        <v>57</v>
      </c>
      <c r="G99" s="41">
        <v>1</v>
      </c>
      <c r="H99" s="41">
        <v>1</v>
      </c>
      <c r="I99" s="34"/>
      <c r="J99" s="34">
        <f>H99*I99</f>
        <v>0</v>
      </c>
      <c r="K99" s="21"/>
    </row>
    <row r="100" ht="27" spans="1:11">
      <c r="A100" s="6">
        <v>4</v>
      </c>
      <c r="B100" s="40" t="s">
        <v>52</v>
      </c>
      <c r="C100" s="40" t="s">
        <v>59</v>
      </c>
      <c r="D100" s="39">
        <v>0.35</v>
      </c>
      <c r="E100" s="39">
        <v>2</v>
      </c>
      <c r="F100" s="39" t="s">
        <v>57</v>
      </c>
      <c r="G100" s="41">
        <v>1</v>
      </c>
      <c r="H100" s="41">
        <v>1</v>
      </c>
      <c r="I100" s="34"/>
      <c r="J100" s="34">
        <f>H100*I100</f>
        <v>0</v>
      </c>
      <c r="K100" s="21"/>
    </row>
    <row r="101" ht="27" spans="1:11">
      <c r="A101" s="6">
        <v>5</v>
      </c>
      <c r="B101" s="40" t="s">
        <v>53</v>
      </c>
      <c r="C101" s="40" t="s">
        <v>59</v>
      </c>
      <c r="D101" s="39">
        <v>0.35</v>
      </c>
      <c r="E101" s="39">
        <v>2</v>
      </c>
      <c r="F101" s="39" t="s">
        <v>57</v>
      </c>
      <c r="G101" s="41">
        <v>1</v>
      </c>
      <c r="H101" s="41">
        <v>1</v>
      </c>
      <c r="I101" s="34"/>
      <c r="J101" s="34">
        <f>H101*I101</f>
        <v>0</v>
      </c>
      <c r="K101" s="29"/>
    </row>
    <row r="102" customHeight="1" spans="1:11">
      <c r="A102" s="6"/>
      <c r="B102" s="4" t="s">
        <v>39</v>
      </c>
      <c r="C102" s="4"/>
      <c r="D102" s="4"/>
      <c r="E102" s="4"/>
      <c r="F102" s="4"/>
      <c r="G102" s="4"/>
      <c r="H102" s="4"/>
      <c r="I102" s="34"/>
      <c r="J102" s="36">
        <f>SUM(J97:J101)</f>
        <v>0</v>
      </c>
      <c r="K102" s="6"/>
    </row>
    <row r="103" customHeight="1" spans="1:11">
      <c r="A103" s="17" t="s">
        <v>60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37"/>
    </row>
    <row r="104" customHeight="1" spans="1:11">
      <c r="A104" s="4" t="s">
        <v>11</v>
      </c>
      <c r="B104" s="4" t="s">
        <v>12</v>
      </c>
      <c r="C104" s="4" t="s">
        <v>13</v>
      </c>
      <c r="D104" s="4" t="s">
        <v>14</v>
      </c>
      <c r="E104" s="4" t="s">
        <v>15</v>
      </c>
      <c r="F104" s="5" t="s">
        <v>16</v>
      </c>
      <c r="G104" s="5" t="s">
        <v>17</v>
      </c>
      <c r="H104" s="5" t="s">
        <v>18</v>
      </c>
      <c r="I104" s="33" t="s">
        <v>19</v>
      </c>
      <c r="J104" s="33" t="s">
        <v>20</v>
      </c>
      <c r="K104" s="4" t="s">
        <v>4</v>
      </c>
    </row>
    <row r="105" ht="27" spans="1:11">
      <c r="A105" s="6">
        <v>1</v>
      </c>
      <c r="B105" s="40" t="s">
        <v>46</v>
      </c>
      <c r="C105" s="40" t="s">
        <v>61</v>
      </c>
      <c r="D105" s="39">
        <v>0.4</v>
      </c>
      <c r="E105" s="39">
        <v>0.6</v>
      </c>
      <c r="F105" s="39" t="s">
        <v>57</v>
      </c>
      <c r="G105" s="41">
        <v>1</v>
      </c>
      <c r="H105" s="41">
        <v>1</v>
      </c>
      <c r="I105" s="34"/>
      <c r="J105" s="34">
        <f>H105*I105</f>
        <v>0</v>
      </c>
      <c r="K105" s="21" t="s">
        <v>49</v>
      </c>
    </row>
    <row r="106" ht="27" spans="1:11">
      <c r="A106" s="6">
        <v>2</v>
      </c>
      <c r="B106" s="40" t="s">
        <v>50</v>
      </c>
      <c r="C106" s="40" t="s">
        <v>61</v>
      </c>
      <c r="D106" s="39">
        <v>0.4</v>
      </c>
      <c r="E106" s="39">
        <v>0.6</v>
      </c>
      <c r="F106" s="39" t="s">
        <v>57</v>
      </c>
      <c r="G106" s="41">
        <v>1</v>
      </c>
      <c r="H106" s="41">
        <v>1</v>
      </c>
      <c r="I106" s="34"/>
      <c r="J106" s="34">
        <f>H106*I106</f>
        <v>0</v>
      </c>
      <c r="K106" s="21"/>
    </row>
    <row r="107" ht="27" spans="1:11">
      <c r="A107" s="6">
        <v>3</v>
      </c>
      <c r="B107" s="40" t="s">
        <v>51</v>
      </c>
      <c r="C107" s="40" t="s">
        <v>61</v>
      </c>
      <c r="D107" s="39">
        <v>0.4</v>
      </c>
      <c r="E107" s="39">
        <v>0.6</v>
      </c>
      <c r="F107" s="39" t="s">
        <v>57</v>
      </c>
      <c r="G107" s="41">
        <v>1</v>
      </c>
      <c r="H107" s="41">
        <v>1</v>
      </c>
      <c r="I107" s="34"/>
      <c r="J107" s="34">
        <f>H107*I107</f>
        <v>0</v>
      </c>
      <c r="K107" s="21"/>
    </row>
    <row r="108" ht="27" spans="1:11">
      <c r="A108" s="6">
        <v>4</v>
      </c>
      <c r="B108" s="40" t="s">
        <v>52</v>
      </c>
      <c r="C108" s="40" t="s">
        <v>61</v>
      </c>
      <c r="D108" s="39">
        <v>0.4</v>
      </c>
      <c r="E108" s="39">
        <v>0.6</v>
      </c>
      <c r="F108" s="39" t="s">
        <v>57</v>
      </c>
      <c r="G108" s="41">
        <v>1</v>
      </c>
      <c r="H108" s="41">
        <v>1</v>
      </c>
      <c r="I108" s="34"/>
      <c r="J108" s="34">
        <f>H108*I108</f>
        <v>0</v>
      </c>
      <c r="K108" s="21"/>
    </row>
    <row r="109" ht="27" spans="1:11">
      <c r="A109" s="6">
        <v>5</v>
      </c>
      <c r="B109" s="40" t="s">
        <v>53</v>
      </c>
      <c r="C109" s="40" t="s">
        <v>61</v>
      </c>
      <c r="D109" s="39">
        <v>0.4</v>
      </c>
      <c r="E109" s="39">
        <v>0.6</v>
      </c>
      <c r="F109" s="39" t="s">
        <v>57</v>
      </c>
      <c r="G109" s="41">
        <v>1</v>
      </c>
      <c r="H109" s="41">
        <v>1</v>
      </c>
      <c r="I109" s="34"/>
      <c r="J109" s="34">
        <f>H109*I109</f>
        <v>0</v>
      </c>
      <c r="K109" s="29"/>
    </row>
    <row r="110" ht="18" customHeight="1" spans="1:11">
      <c r="A110" s="6"/>
      <c r="B110" s="4" t="s">
        <v>39</v>
      </c>
      <c r="C110" s="4"/>
      <c r="D110" s="4"/>
      <c r="E110" s="4"/>
      <c r="F110" s="4"/>
      <c r="G110" s="4"/>
      <c r="H110" s="4"/>
      <c r="I110" s="4"/>
      <c r="J110" s="36">
        <f>SUM(J105:J109)</f>
        <v>0</v>
      </c>
      <c r="K110" s="6"/>
    </row>
    <row r="111" customHeight="1" spans="1:11">
      <c r="A111" s="17" t="s">
        <v>62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37"/>
    </row>
    <row r="112" ht="42" customHeight="1" spans="1:11">
      <c r="A112" s="4" t="s">
        <v>11</v>
      </c>
      <c r="B112" s="4" t="s">
        <v>12</v>
      </c>
      <c r="C112" s="4" t="s">
        <v>13</v>
      </c>
      <c r="D112" s="4" t="s">
        <v>14</v>
      </c>
      <c r="E112" s="4" t="s">
        <v>15</v>
      </c>
      <c r="F112" s="5" t="s">
        <v>16</v>
      </c>
      <c r="G112" s="5" t="s">
        <v>17</v>
      </c>
      <c r="H112" s="5" t="s">
        <v>18</v>
      </c>
      <c r="I112" s="33" t="s">
        <v>19</v>
      </c>
      <c r="J112" s="33" t="s">
        <v>20</v>
      </c>
      <c r="K112" s="4" t="s">
        <v>4</v>
      </c>
    </row>
    <row r="113" ht="139" customHeight="1" spans="1:11">
      <c r="A113" s="6">
        <v>1</v>
      </c>
      <c r="B113" s="42" t="s">
        <v>63</v>
      </c>
      <c r="C113" s="22" t="s">
        <v>64</v>
      </c>
      <c r="D113" s="8" t="s">
        <v>65</v>
      </c>
      <c r="E113" s="9" t="s">
        <v>65</v>
      </c>
      <c r="F113" s="10" t="s">
        <v>66</v>
      </c>
      <c r="G113" s="9">
        <v>61</v>
      </c>
      <c r="H113" s="11">
        <v>30.5</v>
      </c>
      <c r="I113" s="11"/>
      <c r="J113" s="11">
        <f>H113*I113</f>
        <v>0</v>
      </c>
      <c r="K113" s="7" t="s">
        <v>67</v>
      </c>
    </row>
    <row r="114" ht="22" customHeight="1" spans="1:11">
      <c r="A114" s="6"/>
      <c r="B114" s="4" t="s">
        <v>68</v>
      </c>
      <c r="C114" s="4"/>
      <c r="D114" s="4"/>
      <c r="E114" s="4"/>
      <c r="F114" s="4"/>
      <c r="G114" s="4"/>
      <c r="H114" s="4"/>
      <c r="I114" s="4"/>
      <c r="J114" s="36">
        <f>J113</f>
        <v>0</v>
      </c>
      <c r="K114" s="7" t="s">
        <v>69</v>
      </c>
    </row>
    <row r="115" ht="34" customHeight="1" spans="1:11">
      <c r="A115" s="39"/>
      <c r="B115" s="17" t="s">
        <v>70</v>
      </c>
      <c r="C115" s="18"/>
      <c r="D115" s="18"/>
      <c r="E115" s="18"/>
      <c r="F115" s="18"/>
      <c r="G115" s="18"/>
      <c r="H115" s="18"/>
      <c r="I115" s="37"/>
      <c r="J115" s="44">
        <f>J16+J31+J46+J61+J76+J85+J94+J102+J110+J114</f>
        <v>0</v>
      </c>
      <c r="K115" s="7" t="s">
        <v>69</v>
      </c>
    </row>
    <row r="116" ht="33" customHeight="1" spans="4:11">
      <c r="D116" s="43" t="s">
        <v>71</v>
      </c>
      <c r="E116" s="43"/>
      <c r="F116" s="43"/>
      <c r="G116" s="43"/>
      <c r="H116" s="43"/>
      <c r="I116" s="43"/>
      <c r="J116" s="43"/>
      <c r="K116" s="43"/>
    </row>
    <row r="118" customHeight="1" spans="10:10">
      <c r="J118" s="45"/>
    </row>
  </sheetData>
  <mergeCells count="82">
    <mergeCell ref="A1:K1"/>
    <mergeCell ref="A2:K2"/>
    <mergeCell ref="B8:E8"/>
    <mergeCell ref="B9:E9"/>
    <mergeCell ref="B10:E10"/>
    <mergeCell ref="B11:E11"/>
    <mergeCell ref="B12:E12"/>
    <mergeCell ref="B13:E13"/>
    <mergeCell ref="B14:E14"/>
    <mergeCell ref="B15:H15"/>
    <mergeCell ref="A17:K17"/>
    <mergeCell ref="B23:E23"/>
    <mergeCell ref="B24:E24"/>
    <mergeCell ref="B25:E25"/>
    <mergeCell ref="B26:E26"/>
    <mergeCell ref="B27:E27"/>
    <mergeCell ref="B28:E28"/>
    <mergeCell ref="B29:E29"/>
    <mergeCell ref="B30:H30"/>
    <mergeCell ref="A32:K32"/>
    <mergeCell ref="B38:E38"/>
    <mergeCell ref="B39:E39"/>
    <mergeCell ref="B40:E40"/>
    <mergeCell ref="B41:E41"/>
    <mergeCell ref="B42:E42"/>
    <mergeCell ref="B43:E43"/>
    <mergeCell ref="B44:E44"/>
    <mergeCell ref="B45:H45"/>
    <mergeCell ref="A47:K47"/>
    <mergeCell ref="B53:E53"/>
    <mergeCell ref="B54:E54"/>
    <mergeCell ref="B55:E55"/>
    <mergeCell ref="B56:E56"/>
    <mergeCell ref="B57:E57"/>
    <mergeCell ref="B58:E58"/>
    <mergeCell ref="B59:E59"/>
    <mergeCell ref="B60:H60"/>
    <mergeCell ref="A62:K62"/>
    <mergeCell ref="B68:E68"/>
    <mergeCell ref="B69:E69"/>
    <mergeCell ref="B70:E70"/>
    <mergeCell ref="B71:E71"/>
    <mergeCell ref="B72:E72"/>
    <mergeCell ref="B73:E73"/>
    <mergeCell ref="B74:E74"/>
    <mergeCell ref="B75:H75"/>
    <mergeCell ref="A77:K77"/>
    <mergeCell ref="B85:H85"/>
    <mergeCell ref="A86:K86"/>
    <mergeCell ref="B94:H94"/>
    <mergeCell ref="A95:K95"/>
    <mergeCell ref="B102:H102"/>
    <mergeCell ref="A103:K103"/>
    <mergeCell ref="B110:H110"/>
    <mergeCell ref="A111:K111"/>
    <mergeCell ref="B114:I114"/>
    <mergeCell ref="B115:I115"/>
    <mergeCell ref="D116:K116"/>
    <mergeCell ref="A4:A14"/>
    <mergeCell ref="A19:A29"/>
    <mergeCell ref="A34:A44"/>
    <mergeCell ref="A49:A59"/>
    <mergeCell ref="A64:A74"/>
    <mergeCell ref="C4:C5"/>
    <mergeCell ref="C19:C20"/>
    <mergeCell ref="C34:C35"/>
    <mergeCell ref="C49:C50"/>
    <mergeCell ref="C64:C65"/>
    <mergeCell ref="K4:K7"/>
    <mergeCell ref="K8:K14"/>
    <mergeCell ref="K19:K22"/>
    <mergeCell ref="K23:K29"/>
    <mergeCell ref="K34:K37"/>
    <mergeCell ref="K38:K44"/>
    <mergeCell ref="K49:K52"/>
    <mergeCell ref="K53:K59"/>
    <mergeCell ref="K64:K67"/>
    <mergeCell ref="K68:K74"/>
    <mergeCell ref="K79:K84"/>
    <mergeCell ref="K88:K93"/>
    <mergeCell ref="K97:K101"/>
    <mergeCell ref="K105:K109"/>
  </mergeCells>
  <printOptions gridLines="1"/>
  <pageMargins left="0.251388888888889" right="0.251388888888889" top="0.751388888888889" bottom="0.751388888888889" header="0.298611111111111" footer="0.298611111111111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K115"/>
  <sheetViews>
    <sheetView tabSelected="1" workbookViewId="0">
      <selection activeCell="A1" sqref="A1:K1"/>
    </sheetView>
  </sheetViews>
  <sheetFormatPr defaultColWidth="8.83333333333333" defaultRowHeight="25" customHeight="1"/>
  <cols>
    <col min="1" max="1" width="5.375" customWidth="1"/>
    <col min="2" max="2" width="16.5" customWidth="1"/>
    <col min="3" max="3" width="29.3333333333333" customWidth="1"/>
    <col min="4" max="4" width="11.1666666666667" customWidth="1"/>
    <col min="5" max="5" width="15.5" customWidth="1"/>
    <col min="6" max="6" width="6.16666666666667" customWidth="1"/>
    <col min="7" max="7" width="6.66666666666667" customWidth="1"/>
    <col min="8" max="8" width="11.3333333333333" customWidth="1"/>
    <col min="9" max="9" width="14" customWidth="1"/>
    <col min="10" max="10" width="16" customWidth="1"/>
    <col min="11" max="11" width="21.1666666666667" customWidth="1"/>
  </cols>
  <sheetData>
    <row r="1" ht="55" customHeight="1" spans="1:1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73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5" t="s">
        <v>17</v>
      </c>
      <c r="H3" s="5" t="s">
        <v>18</v>
      </c>
      <c r="I3" s="33" t="s">
        <v>19</v>
      </c>
      <c r="J3" s="33" t="s">
        <v>20</v>
      </c>
      <c r="K3" s="4" t="s">
        <v>4</v>
      </c>
    </row>
    <row r="4" customHeight="1" spans="1:11">
      <c r="A4" s="6">
        <v>1</v>
      </c>
      <c r="B4" s="7" t="s">
        <v>21</v>
      </c>
      <c r="C4" s="7" t="s">
        <v>22</v>
      </c>
      <c r="D4" s="8">
        <v>2.6</v>
      </c>
      <c r="E4" s="9">
        <v>2.9</v>
      </c>
      <c r="F4" s="10" t="s">
        <v>23</v>
      </c>
      <c r="G4" s="9">
        <v>1</v>
      </c>
      <c r="H4" s="11">
        <f>D4*E4*G4</f>
        <v>7.54</v>
      </c>
      <c r="I4" s="34"/>
      <c r="J4" s="34">
        <f t="shared" ref="J4:J14" si="0">H4*I4</f>
        <v>0</v>
      </c>
      <c r="K4" s="7" t="s">
        <v>24</v>
      </c>
    </row>
    <row r="5" customHeight="1" spans="1:11">
      <c r="A5" s="6"/>
      <c r="B5" s="7" t="s">
        <v>25</v>
      </c>
      <c r="C5" s="7"/>
      <c r="D5" s="8">
        <v>2.35</v>
      </c>
      <c r="E5" s="9">
        <v>2.35</v>
      </c>
      <c r="F5" s="10" t="s">
        <v>23</v>
      </c>
      <c r="G5" s="9">
        <v>2</v>
      </c>
      <c r="H5" s="11">
        <f>D5*E5*G5</f>
        <v>11.045</v>
      </c>
      <c r="I5" s="34"/>
      <c r="J5" s="34">
        <f t="shared" si="0"/>
        <v>0</v>
      </c>
      <c r="K5" s="7"/>
    </row>
    <row r="6" ht="33" customHeight="1" spans="1:11">
      <c r="A6" s="6"/>
      <c r="B6" s="6" t="s">
        <v>26</v>
      </c>
      <c r="C6" s="8" t="s">
        <v>27</v>
      </c>
      <c r="D6" s="8">
        <f>D5*G5+D4+1</f>
        <v>8.3</v>
      </c>
      <c r="E6" s="12">
        <f>((E5*G5)+E4)/(G4+G5)</f>
        <v>2.53333333333333</v>
      </c>
      <c r="F6" s="10" t="s">
        <v>23</v>
      </c>
      <c r="G6" s="9">
        <v>1</v>
      </c>
      <c r="H6" s="11">
        <f>E6*D6*G6</f>
        <v>21.0266666666667</v>
      </c>
      <c r="I6" s="34"/>
      <c r="J6" s="34">
        <f t="shared" si="0"/>
        <v>0</v>
      </c>
      <c r="K6" s="7"/>
    </row>
    <row r="7" ht="46" customHeight="1" spans="1:11">
      <c r="A7" s="6"/>
      <c r="B7" s="7" t="s">
        <v>28</v>
      </c>
      <c r="C7" s="8" t="s">
        <v>29</v>
      </c>
      <c r="D7" s="8">
        <f>D6</f>
        <v>8.3</v>
      </c>
      <c r="E7" s="12">
        <f>E6</f>
        <v>2.53333333333333</v>
      </c>
      <c r="F7" s="10" t="s">
        <v>23</v>
      </c>
      <c r="G7" s="9">
        <v>1</v>
      </c>
      <c r="H7" s="11">
        <f>E7*D7*G7</f>
        <v>21.0266666666667</v>
      </c>
      <c r="I7" s="34"/>
      <c r="J7" s="34">
        <f t="shared" si="0"/>
        <v>0</v>
      </c>
      <c r="K7" s="7"/>
    </row>
    <row r="8" customHeight="1" spans="1:11">
      <c r="A8" s="6"/>
      <c r="B8" s="10" t="s">
        <v>30</v>
      </c>
      <c r="C8" s="10"/>
      <c r="D8" s="10"/>
      <c r="E8" s="10"/>
      <c r="F8" s="10" t="s">
        <v>31</v>
      </c>
      <c r="G8" s="10">
        <v>1</v>
      </c>
      <c r="H8" s="10">
        <v>1</v>
      </c>
      <c r="I8" s="34"/>
      <c r="J8" s="34">
        <f t="shared" si="0"/>
        <v>0</v>
      </c>
      <c r="K8" s="6" t="s">
        <v>32</v>
      </c>
    </row>
    <row r="9" customHeight="1" spans="1:11">
      <c r="A9" s="6"/>
      <c r="B9" s="10" t="s">
        <v>33</v>
      </c>
      <c r="C9" s="10"/>
      <c r="D9" s="10"/>
      <c r="E9" s="10"/>
      <c r="F9" s="10" t="s">
        <v>31</v>
      </c>
      <c r="G9" s="10">
        <v>1</v>
      </c>
      <c r="H9" s="10">
        <v>1</v>
      </c>
      <c r="I9" s="34"/>
      <c r="J9" s="34">
        <f t="shared" si="0"/>
        <v>0</v>
      </c>
      <c r="K9" s="6"/>
    </row>
    <row r="10" customHeight="1" spans="1:11">
      <c r="A10" s="6"/>
      <c r="B10" s="10" t="s">
        <v>34</v>
      </c>
      <c r="C10" s="10"/>
      <c r="D10" s="10"/>
      <c r="E10" s="10"/>
      <c r="F10" s="10" t="s">
        <v>31</v>
      </c>
      <c r="G10" s="10">
        <v>1</v>
      </c>
      <c r="H10" s="10">
        <v>1</v>
      </c>
      <c r="I10" s="34"/>
      <c r="J10" s="34">
        <f t="shared" si="0"/>
        <v>0</v>
      </c>
      <c r="K10" s="6"/>
    </row>
    <row r="11" ht="34" customHeight="1" spans="1:11">
      <c r="A11" s="6"/>
      <c r="B11" s="13" t="s">
        <v>35</v>
      </c>
      <c r="C11" s="13"/>
      <c r="D11" s="13"/>
      <c r="E11" s="13"/>
      <c r="F11" s="10" t="s">
        <v>31</v>
      </c>
      <c r="G11" s="10">
        <v>1</v>
      </c>
      <c r="H11" s="10">
        <v>1</v>
      </c>
      <c r="I11" s="34"/>
      <c r="J11" s="34">
        <f t="shared" si="0"/>
        <v>0</v>
      </c>
      <c r="K11" s="6"/>
    </row>
    <row r="12" customHeight="1" spans="1:11">
      <c r="A12" s="6"/>
      <c r="B12" s="10" t="s">
        <v>36</v>
      </c>
      <c r="C12" s="10"/>
      <c r="D12" s="10"/>
      <c r="E12" s="10"/>
      <c r="F12" s="10" t="s">
        <v>31</v>
      </c>
      <c r="G12" s="10">
        <v>1</v>
      </c>
      <c r="H12" s="10">
        <v>1</v>
      </c>
      <c r="I12" s="34"/>
      <c r="J12" s="34">
        <f t="shared" si="0"/>
        <v>0</v>
      </c>
      <c r="K12" s="6"/>
    </row>
    <row r="13" customHeight="1" spans="1:11">
      <c r="A13" s="6"/>
      <c r="B13" s="10" t="s">
        <v>37</v>
      </c>
      <c r="C13" s="10"/>
      <c r="D13" s="10"/>
      <c r="E13" s="10"/>
      <c r="F13" s="10" t="s">
        <v>31</v>
      </c>
      <c r="G13" s="10">
        <v>1</v>
      </c>
      <c r="H13" s="10">
        <v>1</v>
      </c>
      <c r="I13" s="34"/>
      <c r="J13" s="34">
        <f t="shared" si="0"/>
        <v>0</v>
      </c>
      <c r="K13" s="6"/>
    </row>
    <row r="14" customHeight="1" spans="1:11">
      <c r="A14" s="6"/>
      <c r="B14" s="14" t="s">
        <v>38</v>
      </c>
      <c r="C14" s="14"/>
      <c r="D14" s="14"/>
      <c r="E14" s="14"/>
      <c r="F14" s="10" t="s">
        <v>31</v>
      </c>
      <c r="G14" s="9">
        <v>1</v>
      </c>
      <c r="H14" s="9">
        <v>1</v>
      </c>
      <c r="I14" s="34"/>
      <c r="J14" s="34">
        <f t="shared" si="0"/>
        <v>0</v>
      </c>
      <c r="K14" s="6"/>
    </row>
    <row r="15" ht="22" customHeight="1" spans="1:11">
      <c r="A15" s="6"/>
      <c r="B15" s="15" t="s">
        <v>39</v>
      </c>
      <c r="C15" s="16"/>
      <c r="D15" s="16"/>
      <c r="E15" s="16"/>
      <c r="F15" s="16"/>
      <c r="G15" s="16"/>
      <c r="H15" s="16"/>
      <c r="I15" s="35"/>
      <c r="J15" s="36">
        <f>SUM(J4:J14)</f>
        <v>0</v>
      </c>
      <c r="K15" s="6"/>
    </row>
    <row r="16" customHeight="1" spans="1:11">
      <c r="A16" s="6"/>
      <c r="B16" s="4"/>
      <c r="C16" s="4"/>
      <c r="D16" s="4"/>
      <c r="E16" s="4"/>
      <c r="F16" s="4"/>
      <c r="G16" s="4"/>
      <c r="H16" s="4"/>
      <c r="I16" s="4"/>
      <c r="J16" s="36">
        <f>SUM(J15*2)</f>
        <v>0</v>
      </c>
      <c r="K16" s="6"/>
    </row>
    <row r="17" customHeight="1" spans="1:11">
      <c r="A17" s="17" t="s">
        <v>74</v>
      </c>
      <c r="B17" s="18"/>
      <c r="C17" s="18"/>
      <c r="D17" s="18"/>
      <c r="E17" s="18"/>
      <c r="F17" s="18"/>
      <c r="G17" s="18"/>
      <c r="H17" s="18"/>
      <c r="I17" s="18"/>
      <c r="J17" s="18"/>
      <c r="K17" s="37"/>
    </row>
    <row r="18" customHeight="1" spans="1:11">
      <c r="A18" s="4" t="s">
        <v>11</v>
      </c>
      <c r="B18" s="4" t="s">
        <v>12</v>
      </c>
      <c r="C18" s="4" t="s">
        <v>13</v>
      </c>
      <c r="D18" s="4" t="s">
        <v>14</v>
      </c>
      <c r="E18" s="4" t="s">
        <v>15</v>
      </c>
      <c r="F18" s="5" t="s">
        <v>16</v>
      </c>
      <c r="G18" s="5" t="s">
        <v>17</v>
      </c>
      <c r="H18" s="5" t="s">
        <v>18</v>
      </c>
      <c r="I18" s="33" t="s">
        <v>19</v>
      </c>
      <c r="J18" s="33" t="s">
        <v>20</v>
      </c>
      <c r="K18" s="4" t="s">
        <v>4</v>
      </c>
    </row>
    <row r="19" customHeight="1" spans="1:11">
      <c r="A19" s="19">
        <v>1</v>
      </c>
      <c r="B19" s="7" t="s">
        <v>21</v>
      </c>
      <c r="C19" s="20" t="s">
        <v>22</v>
      </c>
      <c r="D19" s="8">
        <v>2.8</v>
      </c>
      <c r="E19" s="9">
        <v>3.1</v>
      </c>
      <c r="F19" s="10" t="s">
        <v>23</v>
      </c>
      <c r="G19" s="9">
        <v>1</v>
      </c>
      <c r="H19" s="11">
        <f>D19*E19*G19</f>
        <v>8.68</v>
      </c>
      <c r="I19" s="34"/>
      <c r="J19" s="34">
        <f t="shared" ref="J19:J29" si="1">H19*I19</f>
        <v>0</v>
      </c>
      <c r="K19" s="20" t="s">
        <v>24</v>
      </c>
    </row>
    <row r="20" ht="39" customHeight="1" spans="1:11">
      <c r="A20" s="21"/>
      <c r="B20" s="7" t="s">
        <v>25</v>
      </c>
      <c r="C20" s="22"/>
      <c r="D20" s="8">
        <v>2.45</v>
      </c>
      <c r="E20" s="9">
        <v>2.35</v>
      </c>
      <c r="F20" s="10" t="s">
        <v>23</v>
      </c>
      <c r="G20" s="9">
        <v>4</v>
      </c>
      <c r="H20" s="11">
        <f>D20*E20*G20</f>
        <v>23.03</v>
      </c>
      <c r="I20" s="34"/>
      <c r="J20" s="34">
        <f t="shared" si="1"/>
        <v>0</v>
      </c>
      <c r="K20" s="38"/>
    </row>
    <row r="21" ht="39" customHeight="1" spans="1:11">
      <c r="A21" s="21"/>
      <c r="B21" s="6" t="s">
        <v>26</v>
      </c>
      <c r="C21" s="8" t="s">
        <v>27</v>
      </c>
      <c r="D21" s="8">
        <f>D20*G20+D19+1</f>
        <v>13.6</v>
      </c>
      <c r="E21" s="12">
        <f>((E20*G20)+E19)/(G19+G20)</f>
        <v>2.5</v>
      </c>
      <c r="F21" s="10" t="s">
        <v>23</v>
      </c>
      <c r="G21" s="9">
        <v>1</v>
      </c>
      <c r="H21" s="11">
        <f>E21*D21*G21</f>
        <v>34</v>
      </c>
      <c r="I21" s="34"/>
      <c r="J21" s="34">
        <f t="shared" si="1"/>
        <v>0</v>
      </c>
      <c r="K21" s="38"/>
    </row>
    <row r="22" ht="50" customHeight="1" spans="1:11">
      <c r="A22" s="21"/>
      <c r="B22" s="7" t="s">
        <v>28</v>
      </c>
      <c r="C22" s="8" t="s">
        <v>29</v>
      </c>
      <c r="D22" s="8">
        <f>D21</f>
        <v>13.6</v>
      </c>
      <c r="E22" s="12">
        <f>E21</f>
        <v>2.5</v>
      </c>
      <c r="F22" s="10" t="s">
        <v>23</v>
      </c>
      <c r="G22" s="9">
        <v>1</v>
      </c>
      <c r="H22" s="11">
        <f>E22*D22*G22</f>
        <v>34</v>
      </c>
      <c r="I22" s="34"/>
      <c r="J22" s="34">
        <f t="shared" si="1"/>
        <v>0</v>
      </c>
      <c r="K22" s="22"/>
    </row>
    <row r="23" ht="39" customHeight="1" spans="1:11">
      <c r="A23" s="21"/>
      <c r="B23" s="23" t="s">
        <v>30</v>
      </c>
      <c r="C23" s="24"/>
      <c r="D23" s="24"/>
      <c r="E23" s="25"/>
      <c r="F23" s="10" t="s">
        <v>31</v>
      </c>
      <c r="G23" s="10">
        <v>1</v>
      </c>
      <c r="H23" s="10">
        <v>1</v>
      </c>
      <c r="I23" s="34"/>
      <c r="J23" s="34">
        <f t="shared" si="1"/>
        <v>0</v>
      </c>
      <c r="K23" s="19" t="s">
        <v>32</v>
      </c>
    </row>
    <row r="24" customHeight="1" spans="1:11">
      <c r="A24" s="21"/>
      <c r="B24" s="23" t="s">
        <v>33</v>
      </c>
      <c r="C24" s="24"/>
      <c r="D24" s="24"/>
      <c r="E24" s="25"/>
      <c r="F24" s="10" t="s">
        <v>31</v>
      </c>
      <c r="G24" s="10">
        <v>1</v>
      </c>
      <c r="H24" s="10">
        <v>1</v>
      </c>
      <c r="I24" s="34"/>
      <c r="J24" s="34">
        <f t="shared" si="1"/>
        <v>0</v>
      </c>
      <c r="K24" s="21"/>
    </row>
    <row r="25" customHeight="1" spans="1:11">
      <c r="A25" s="21"/>
      <c r="B25" s="23" t="s">
        <v>34</v>
      </c>
      <c r="C25" s="24"/>
      <c r="D25" s="24"/>
      <c r="E25" s="25"/>
      <c r="F25" s="10" t="s">
        <v>31</v>
      </c>
      <c r="G25" s="10">
        <v>1</v>
      </c>
      <c r="H25" s="10">
        <v>1</v>
      </c>
      <c r="I25" s="34"/>
      <c r="J25" s="34">
        <f t="shared" si="1"/>
        <v>0</v>
      </c>
      <c r="K25" s="21"/>
    </row>
    <row r="26" customHeight="1" spans="1:11">
      <c r="A26" s="21"/>
      <c r="B26" s="26" t="s">
        <v>35</v>
      </c>
      <c r="C26" s="27"/>
      <c r="D26" s="27"/>
      <c r="E26" s="28"/>
      <c r="F26" s="10" t="s">
        <v>31</v>
      </c>
      <c r="G26" s="10">
        <v>1</v>
      </c>
      <c r="H26" s="10">
        <v>1</v>
      </c>
      <c r="I26" s="34"/>
      <c r="J26" s="34">
        <f t="shared" si="1"/>
        <v>0</v>
      </c>
      <c r="K26" s="21"/>
    </row>
    <row r="27" ht="36" customHeight="1" spans="1:11">
      <c r="A27" s="21"/>
      <c r="B27" s="23" t="s">
        <v>36</v>
      </c>
      <c r="C27" s="24"/>
      <c r="D27" s="24"/>
      <c r="E27" s="25"/>
      <c r="F27" s="10" t="s">
        <v>31</v>
      </c>
      <c r="G27" s="10">
        <v>1</v>
      </c>
      <c r="H27" s="10">
        <v>1</v>
      </c>
      <c r="I27" s="34"/>
      <c r="J27" s="34">
        <f t="shared" si="1"/>
        <v>0</v>
      </c>
      <c r="K27" s="21"/>
    </row>
    <row r="28" customHeight="1" spans="1:11">
      <c r="A28" s="21"/>
      <c r="B28" s="23" t="s">
        <v>37</v>
      </c>
      <c r="C28" s="24"/>
      <c r="D28" s="24"/>
      <c r="E28" s="25"/>
      <c r="F28" s="10" t="s">
        <v>31</v>
      </c>
      <c r="G28" s="10">
        <v>1</v>
      </c>
      <c r="H28" s="10">
        <v>1</v>
      </c>
      <c r="I28" s="34"/>
      <c r="J28" s="34">
        <f t="shared" si="1"/>
        <v>0</v>
      </c>
      <c r="K28" s="21"/>
    </row>
    <row r="29" customHeight="1" spans="1:11">
      <c r="A29" s="29"/>
      <c r="B29" s="30" t="s">
        <v>38</v>
      </c>
      <c r="C29" s="31"/>
      <c r="D29" s="31"/>
      <c r="E29" s="32"/>
      <c r="F29" s="10" t="s">
        <v>31</v>
      </c>
      <c r="G29" s="9">
        <v>1</v>
      </c>
      <c r="H29" s="9">
        <v>1</v>
      </c>
      <c r="I29" s="34"/>
      <c r="J29" s="34">
        <f t="shared" si="1"/>
        <v>0</v>
      </c>
      <c r="K29" s="29"/>
    </row>
    <row r="30" ht="19" customHeight="1" spans="1:11">
      <c r="A30" s="6"/>
      <c r="B30" s="15" t="s">
        <v>39</v>
      </c>
      <c r="C30" s="16"/>
      <c r="D30" s="16"/>
      <c r="E30" s="16"/>
      <c r="F30" s="16"/>
      <c r="G30" s="16"/>
      <c r="H30" s="16"/>
      <c r="I30" s="35"/>
      <c r="J30" s="36">
        <f>SUM(J19:J29)</f>
        <v>0</v>
      </c>
      <c r="K30" s="6"/>
    </row>
    <row r="31" ht="22" customHeight="1" spans="1:11">
      <c r="A31" s="6"/>
      <c r="B31" s="4"/>
      <c r="C31" s="4"/>
      <c r="D31" s="4"/>
      <c r="E31" s="4"/>
      <c r="F31" s="4"/>
      <c r="G31" s="4"/>
      <c r="H31" s="4"/>
      <c r="I31" s="4"/>
      <c r="J31" s="36">
        <f>SUM(J30*2)</f>
        <v>0</v>
      </c>
      <c r="K31" s="6"/>
    </row>
    <row r="32" customHeight="1" spans="1:11">
      <c r="A32" s="17" t="s">
        <v>75</v>
      </c>
      <c r="B32" s="18"/>
      <c r="C32" s="18"/>
      <c r="D32" s="18"/>
      <c r="E32" s="18"/>
      <c r="F32" s="18"/>
      <c r="G32" s="18"/>
      <c r="H32" s="18"/>
      <c r="I32" s="18"/>
      <c r="J32" s="18"/>
      <c r="K32" s="37"/>
    </row>
    <row r="33" customHeight="1" spans="1:11">
      <c r="A33" s="4" t="s">
        <v>11</v>
      </c>
      <c r="B33" s="4" t="s">
        <v>12</v>
      </c>
      <c r="C33" s="4" t="s">
        <v>13</v>
      </c>
      <c r="D33" s="4" t="s">
        <v>14</v>
      </c>
      <c r="E33" s="4" t="s">
        <v>15</v>
      </c>
      <c r="F33" s="5" t="s">
        <v>16</v>
      </c>
      <c r="G33" s="5" t="s">
        <v>17</v>
      </c>
      <c r="H33" s="5" t="s">
        <v>18</v>
      </c>
      <c r="I33" s="33" t="s">
        <v>19</v>
      </c>
      <c r="J33" s="33" t="s">
        <v>20</v>
      </c>
      <c r="K33" s="4" t="s">
        <v>4</v>
      </c>
    </row>
    <row r="34" customHeight="1" spans="1:11">
      <c r="A34" s="19">
        <v>1</v>
      </c>
      <c r="B34" s="7" t="s">
        <v>21</v>
      </c>
      <c r="C34" s="20" t="s">
        <v>22</v>
      </c>
      <c r="D34" s="8">
        <v>2.5</v>
      </c>
      <c r="E34" s="9">
        <v>2.7</v>
      </c>
      <c r="F34" s="10" t="s">
        <v>23</v>
      </c>
      <c r="G34" s="9">
        <v>1</v>
      </c>
      <c r="H34" s="11">
        <f>D34*E34*G34</f>
        <v>6.75</v>
      </c>
      <c r="I34" s="34"/>
      <c r="J34" s="34">
        <f t="shared" ref="J34:J44" si="2">H34*I34</f>
        <v>0</v>
      </c>
      <c r="K34" s="20" t="s">
        <v>24</v>
      </c>
    </row>
    <row r="35" customHeight="1" spans="1:11">
      <c r="A35" s="21"/>
      <c r="B35" s="7" t="s">
        <v>25</v>
      </c>
      <c r="C35" s="22"/>
      <c r="D35" s="8">
        <v>2.1</v>
      </c>
      <c r="E35" s="9">
        <v>2.1</v>
      </c>
      <c r="F35" s="10" t="s">
        <v>23</v>
      </c>
      <c r="G35" s="9">
        <v>2</v>
      </c>
      <c r="H35" s="11">
        <f>D35*E35*G35</f>
        <v>8.82</v>
      </c>
      <c r="I35" s="34"/>
      <c r="J35" s="34">
        <f t="shared" si="2"/>
        <v>0</v>
      </c>
      <c r="K35" s="38"/>
    </row>
    <row r="36" customHeight="1" spans="1:11">
      <c r="A36" s="21"/>
      <c r="B36" s="6" t="s">
        <v>26</v>
      </c>
      <c r="C36" s="8" t="s">
        <v>27</v>
      </c>
      <c r="D36" s="8">
        <f>D35*G35+D34+1</f>
        <v>7.7</v>
      </c>
      <c r="E36" s="12">
        <f>((E35*G35)+E34)/(G34+G35)</f>
        <v>2.3</v>
      </c>
      <c r="F36" s="10" t="s">
        <v>23</v>
      </c>
      <c r="G36" s="9">
        <v>1</v>
      </c>
      <c r="H36" s="11">
        <f>E36*D36*G36</f>
        <v>17.71</v>
      </c>
      <c r="I36" s="34"/>
      <c r="J36" s="34">
        <f t="shared" si="2"/>
        <v>0</v>
      </c>
      <c r="K36" s="38"/>
    </row>
    <row r="37" ht="33" customHeight="1" spans="1:11">
      <c r="A37" s="21"/>
      <c r="B37" s="7" t="s">
        <v>28</v>
      </c>
      <c r="C37" s="8" t="s">
        <v>29</v>
      </c>
      <c r="D37" s="8">
        <f>D36</f>
        <v>7.7</v>
      </c>
      <c r="E37" s="12">
        <f>E36</f>
        <v>2.3</v>
      </c>
      <c r="F37" s="10" t="s">
        <v>23</v>
      </c>
      <c r="G37" s="9">
        <v>1</v>
      </c>
      <c r="H37" s="11">
        <f>E37*D37*G37</f>
        <v>17.71</v>
      </c>
      <c r="I37" s="34"/>
      <c r="J37" s="34">
        <f t="shared" si="2"/>
        <v>0</v>
      </c>
      <c r="K37" s="22"/>
    </row>
    <row r="38" customHeight="1" spans="1:11">
      <c r="A38" s="21"/>
      <c r="B38" s="23" t="s">
        <v>30</v>
      </c>
      <c r="C38" s="24"/>
      <c r="D38" s="24"/>
      <c r="E38" s="25"/>
      <c r="F38" s="10" t="s">
        <v>31</v>
      </c>
      <c r="G38" s="10">
        <v>1</v>
      </c>
      <c r="H38" s="10">
        <v>1</v>
      </c>
      <c r="I38" s="34"/>
      <c r="J38" s="34">
        <f t="shared" si="2"/>
        <v>0</v>
      </c>
      <c r="K38" s="19" t="s">
        <v>32</v>
      </c>
    </row>
    <row r="39" customHeight="1" spans="1:11">
      <c r="A39" s="21"/>
      <c r="B39" s="23" t="s">
        <v>33</v>
      </c>
      <c r="C39" s="24"/>
      <c r="D39" s="24"/>
      <c r="E39" s="25"/>
      <c r="F39" s="10" t="s">
        <v>31</v>
      </c>
      <c r="G39" s="10">
        <v>1</v>
      </c>
      <c r="H39" s="10">
        <v>1</v>
      </c>
      <c r="I39" s="34"/>
      <c r="J39" s="34">
        <f t="shared" si="2"/>
        <v>0</v>
      </c>
      <c r="K39" s="21"/>
    </row>
    <row r="40" customHeight="1" spans="1:11">
      <c r="A40" s="21"/>
      <c r="B40" s="23" t="s">
        <v>34</v>
      </c>
      <c r="C40" s="24"/>
      <c r="D40" s="24"/>
      <c r="E40" s="25"/>
      <c r="F40" s="10" t="s">
        <v>31</v>
      </c>
      <c r="G40" s="10">
        <v>1</v>
      </c>
      <c r="H40" s="10">
        <v>1</v>
      </c>
      <c r="I40" s="34"/>
      <c r="J40" s="34">
        <f t="shared" si="2"/>
        <v>0</v>
      </c>
      <c r="K40" s="21"/>
    </row>
    <row r="41" customHeight="1" spans="1:11">
      <c r="A41" s="21"/>
      <c r="B41" s="26" t="s">
        <v>35</v>
      </c>
      <c r="C41" s="27"/>
      <c r="D41" s="27"/>
      <c r="E41" s="28"/>
      <c r="F41" s="10" t="s">
        <v>31</v>
      </c>
      <c r="G41" s="10">
        <v>1</v>
      </c>
      <c r="H41" s="10">
        <v>1</v>
      </c>
      <c r="I41" s="34"/>
      <c r="J41" s="34">
        <f t="shared" si="2"/>
        <v>0</v>
      </c>
      <c r="K41" s="21"/>
    </row>
    <row r="42" customHeight="1" spans="1:11">
      <c r="A42" s="21"/>
      <c r="B42" s="23" t="s">
        <v>36</v>
      </c>
      <c r="C42" s="24"/>
      <c r="D42" s="24"/>
      <c r="E42" s="25"/>
      <c r="F42" s="10" t="s">
        <v>31</v>
      </c>
      <c r="G42" s="10">
        <v>1</v>
      </c>
      <c r="H42" s="10">
        <v>1</v>
      </c>
      <c r="I42" s="34"/>
      <c r="J42" s="34">
        <f t="shared" si="2"/>
        <v>0</v>
      </c>
      <c r="K42" s="21"/>
    </row>
    <row r="43" customHeight="1" spans="1:11">
      <c r="A43" s="21"/>
      <c r="B43" s="23" t="s">
        <v>37</v>
      </c>
      <c r="C43" s="24"/>
      <c r="D43" s="24"/>
      <c r="E43" s="25"/>
      <c r="F43" s="10" t="s">
        <v>31</v>
      </c>
      <c r="G43" s="10">
        <v>1</v>
      </c>
      <c r="H43" s="10">
        <v>1</v>
      </c>
      <c r="I43" s="34"/>
      <c r="J43" s="34">
        <f t="shared" si="2"/>
        <v>0</v>
      </c>
      <c r="K43" s="21"/>
    </row>
    <row r="44" customHeight="1" spans="1:11">
      <c r="A44" s="29"/>
      <c r="B44" s="30" t="s">
        <v>38</v>
      </c>
      <c r="C44" s="31"/>
      <c r="D44" s="31"/>
      <c r="E44" s="32"/>
      <c r="F44" s="10" t="s">
        <v>31</v>
      </c>
      <c r="G44" s="9">
        <v>1</v>
      </c>
      <c r="H44" s="9">
        <v>1</v>
      </c>
      <c r="I44" s="34"/>
      <c r="J44" s="34">
        <f t="shared" si="2"/>
        <v>0</v>
      </c>
      <c r="K44" s="29"/>
    </row>
    <row r="45" ht="19" customHeight="1" spans="1:11">
      <c r="A45" s="6"/>
      <c r="B45" s="15" t="s">
        <v>39</v>
      </c>
      <c r="C45" s="16"/>
      <c r="D45" s="16"/>
      <c r="E45" s="16"/>
      <c r="F45" s="16"/>
      <c r="G45" s="16"/>
      <c r="H45" s="16"/>
      <c r="I45" s="35"/>
      <c r="J45" s="36">
        <f>SUM(J34:J44)</f>
        <v>0</v>
      </c>
      <c r="K45" s="6"/>
    </row>
    <row r="46" ht="21" customHeight="1" spans="1:11">
      <c r="A46" s="6"/>
      <c r="B46" s="4"/>
      <c r="C46" s="4"/>
      <c r="D46" s="4"/>
      <c r="E46" s="4"/>
      <c r="F46" s="4"/>
      <c r="G46" s="4"/>
      <c r="H46" s="4"/>
      <c r="I46" s="4"/>
      <c r="J46" s="36">
        <f>SUM(J45*2)</f>
        <v>0</v>
      </c>
      <c r="K46" s="6"/>
    </row>
    <row r="47" ht="22" customHeight="1" spans="1:11">
      <c r="A47" s="17" t="s">
        <v>76</v>
      </c>
      <c r="B47" s="18"/>
      <c r="C47" s="18"/>
      <c r="D47" s="18"/>
      <c r="E47" s="18"/>
      <c r="F47" s="18"/>
      <c r="G47" s="18"/>
      <c r="H47" s="18"/>
      <c r="I47" s="18"/>
      <c r="J47" s="18"/>
      <c r="K47" s="37"/>
    </row>
    <row r="48" customHeight="1" spans="1:11">
      <c r="A48" s="4" t="s">
        <v>11</v>
      </c>
      <c r="B48" s="4" t="s">
        <v>12</v>
      </c>
      <c r="C48" s="4" t="s">
        <v>13</v>
      </c>
      <c r="D48" s="4" t="s">
        <v>14</v>
      </c>
      <c r="E48" s="4" t="s">
        <v>15</v>
      </c>
      <c r="F48" s="5" t="s">
        <v>16</v>
      </c>
      <c r="G48" s="5" t="s">
        <v>17</v>
      </c>
      <c r="H48" s="5" t="s">
        <v>18</v>
      </c>
      <c r="I48" s="33" t="s">
        <v>19</v>
      </c>
      <c r="J48" s="33" t="s">
        <v>20</v>
      </c>
      <c r="K48" s="4" t="s">
        <v>4</v>
      </c>
    </row>
    <row r="49" customHeight="1" spans="1:11">
      <c r="A49" s="19">
        <v>1</v>
      </c>
      <c r="B49" s="7" t="s">
        <v>21</v>
      </c>
      <c r="C49" s="20" t="s">
        <v>22</v>
      </c>
      <c r="D49" s="8">
        <v>2.8</v>
      </c>
      <c r="E49" s="9">
        <v>3.1</v>
      </c>
      <c r="F49" s="10" t="s">
        <v>23</v>
      </c>
      <c r="G49" s="9">
        <v>1</v>
      </c>
      <c r="H49" s="11">
        <f>D49*E49*G49</f>
        <v>8.68</v>
      </c>
      <c r="I49" s="34"/>
      <c r="J49" s="34">
        <f t="shared" ref="J49:J59" si="3">H49*I49</f>
        <v>0</v>
      </c>
      <c r="K49" s="20" t="s">
        <v>24</v>
      </c>
    </row>
    <row r="50" customHeight="1" spans="1:11">
      <c r="A50" s="21"/>
      <c r="B50" s="7" t="s">
        <v>25</v>
      </c>
      <c r="C50" s="22"/>
      <c r="D50" s="8">
        <v>2.45</v>
      </c>
      <c r="E50" s="9">
        <v>2.35</v>
      </c>
      <c r="F50" s="10" t="s">
        <v>23</v>
      </c>
      <c r="G50" s="9">
        <v>2</v>
      </c>
      <c r="H50" s="11">
        <f>D50*E50*G50</f>
        <v>11.515</v>
      </c>
      <c r="I50" s="34"/>
      <c r="J50" s="34">
        <f t="shared" si="3"/>
        <v>0</v>
      </c>
      <c r="K50" s="38"/>
    </row>
    <row r="51" customHeight="1" spans="1:11">
      <c r="A51" s="21"/>
      <c r="B51" s="6" t="s">
        <v>26</v>
      </c>
      <c r="C51" s="8" t="s">
        <v>27</v>
      </c>
      <c r="D51" s="8">
        <f>D50*G50+D49+2</f>
        <v>9.7</v>
      </c>
      <c r="E51" s="12">
        <f>((E50*G50)+E49)/(G49+G50)</f>
        <v>2.6</v>
      </c>
      <c r="F51" s="10" t="s">
        <v>23</v>
      </c>
      <c r="G51" s="9">
        <v>1</v>
      </c>
      <c r="H51" s="11">
        <f>E51*D51*G51</f>
        <v>25.22</v>
      </c>
      <c r="I51" s="34"/>
      <c r="J51" s="34">
        <f t="shared" si="3"/>
        <v>0</v>
      </c>
      <c r="K51" s="38"/>
    </row>
    <row r="52" ht="38" customHeight="1" spans="1:11">
      <c r="A52" s="21"/>
      <c r="B52" s="7" t="s">
        <v>28</v>
      </c>
      <c r="C52" s="8" t="s">
        <v>29</v>
      </c>
      <c r="D52" s="8">
        <f>D51</f>
        <v>9.7</v>
      </c>
      <c r="E52" s="12">
        <f>E51</f>
        <v>2.6</v>
      </c>
      <c r="F52" s="10" t="s">
        <v>23</v>
      </c>
      <c r="G52" s="9">
        <v>1</v>
      </c>
      <c r="H52" s="11">
        <f>E52*D52*G52</f>
        <v>25.22</v>
      </c>
      <c r="I52" s="34"/>
      <c r="J52" s="34">
        <f t="shared" si="3"/>
        <v>0</v>
      </c>
      <c r="K52" s="22"/>
    </row>
    <row r="53" customHeight="1" spans="1:11">
      <c r="A53" s="21"/>
      <c r="B53" s="23" t="s">
        <v>30</v>
      </c>
      <c r="C53" s="24"/>
      <c r="D53" s="24"/>
      <c r="E53" s="25"/>
      <c r="F53" s="10" t="s">
        <v>31</v>
      </c>
      <c r="G53" s="10">
        <v>1</v>
      </c>
      <c r="H53" s="10">
        <v>1</v>
      </c>
      <c r="I53" s="34"/>
      <c r="J53" s="34">
        <f t="shared" si="3"/>
        <v>0</v>
      </c>
      <c r="K53" s="19" t="s">
        <v>32</v>
      </c>
    </row>
    <row r="54" customHeight="1" spans="1:11">
      <c r="A54" s="21"/>
      <c r="B54" s="23" t="s">
        <v>33</v>
      </c>
      <c r="C54" s="24"/>
      <c r="D54" s="24"/>
      <c r="E54" s="25"/>
      <c r="F54" s="10" t="s">
        <v>31</v>
      </c>
      <c r="G54" s="10">
        <v>1</v>
      </c>
      <c r="H54" s="10">
        <v>1</v>
      </c>
      <c r="I54" s="34"/>
      <c r="J54" s="34">
        <f t="shared" si="3"/>
        <v>0</v>
      </c>
      <c r="K54" s="21"/>
    </row>
    <row r="55" customHeight="1" spans="1:11">
      <c r="A55" s="21"/>
      <c r="B55" s="23" t="s">
        <v>34</v>
      </c>
      <c r="C55" s="24"/>
      <c r="D55" s="24"/>
      <c r="E55" s="25"/>
      <c r="F55" s="10" t="s">
        <v>31</v>
      </c>
      <c r="G55" s="10">
        <v>1</v>
      </c>
      <c r="H55" s="10">
        <v>1</v>
      </c>
      <c r="I55" s="34"/>
      <c r="J55" s="34">
        <f t="shared" si="3"/>
        <v>0</v>
      </c>
      <c r="K55" s="21"/>
    </row>
    <row r="56" customHeight="1" spans="1:11">
      <c r="A56" s="21"/>
      <c r="B56" s="26" t="s">
        <v>35</v>
      </c>
      <c r="C56" s="27"/>
      <c r="D56" s="27"/>
      <c r="E56" s="28"/>
      <c r="F56" s="10" t="s">
        <v>31</v>
      </c>
      <c r="G56" s="10">
        <v>1</v>
      </c>
      <c r="H56" s="10">
        <v>1</v>
      </c>
      <c r="I56" s="34"/>
      <c r="J56" s="34">
        <f t="shared" si="3"/>
        <v>0</v>
      </c>
      <c r="K56" s="21"/>
    </row>
    <row r="57" customHeight="1" spans="1:11">
      <c r="A57" s="21"/>
      <c r="B57" s="23" t="s">
        <v>36</v>
      </c>
      <c r="C57" s="24"/>
      <c r="D57" s="24"/>
      <c r="E57" s="25"/>
      <c r="F57" s="10" t="s">
        <v>31</v>
      </c>
      <c r="G57" s="10">
        <v>1</v>
      </c>
      <c r="H57" s="10">
        <v>1</v>
      </c>
      <c r="I57" s="34"/>
      <c r="J57" s="34">
        <f t="shared" si="3"/>
        <v>0</v>
      </c>
      <c r="K57" s="21"/>
    </row>
    <row r="58" customHeight="1" spans="1:11">
      <c r="A58" s="21"/>
      <c r="B58" s="23" t="s">
        <v>37</v>
      </c>
      <c r="C58" s="24"/>
      <c r="D58" s="24"/>
      <c r="E58" s="25"/>
      <c r="F58" s="10" t="s">
        <v>31</v>
      </c>
      <c r="G58" s="10">
        <v>1</v>
      </c>
      <c r="H58" s="10">
        <v>1</v>
      </c>
      <c r="I58" s="34"/>
      <c r="J58" s="34">
        <f t="shared" si="3"/>
        <v>0</v>
      </c>
      <c r="K58" s="21"/>
    </row>
    <row r="59" customHeight="1" spans="1:11">
      <c r="A59" s="29"/>
      <c r="B59" s="30" t="s">
        <v>38</v>
      </c>
      <c r="C59" s="31"/>
      <c r="D59" s="31"/>
      <c r="E59" s="32"/>
      <c r="F59" s="10" t="s">
        <v>31</v>
      </c>
      <c r="G59" s="9">
        <v>1</v>
      </c>
      <c r="H59" s="9">
        <v>1</v>
      </c>
      <c r="I59" s="34"/>
      <c r="J59" s="34">
        <f t="shared" si="3"/>
        <v>0</v>
      </c>
      <c r="K59" s="29"/>
    </row>
    <row r="60" ht="20" customHeight="1" spans="1:11">
      <c r="A60" s="6"/>
      <c r="B60" s="15" t="s">
        <v>39</v>
      </c>
      <c r="C60" s="16"/>
      <c r="D60" s="16"/>
      <c r="E60" s="16"/>
      <c r="F60" s="16"/>
      <c r="G60" s="16"/>
      <c r="H60" s="16"/>
      <c r="I60" s="35"/>
      <c r="J60" s="36">
        <f>SUM(J49:J59)</f>
        <v>0</v>
      </c>
      <c r="K60" s="6"/>
    </row>
    <row r="61" ht="22" customHeight="1" spans="1:11">
      <c r="A61" s="6"/>
      <c r="B61" s="4"/>
      <c r="C61" s="4"/>
      <c r="D61" s="4"/>
      <c r="E61" s="4"/>
      <c r="F61" s="4"/>
      <c r="G61" s="4"/>
      <c r="H61" s="4"/>
      <c r="I61" s="4"/>
      <c r="J61" s="36">
        <f>SUM(J60*2)</f>
        <v>0</v>
      </c>
      <c r="K61" s="6"/>
    </row>
    <row r="62" customHeight="1" spans="1:11">
      <c r="A62" s="17" t="s">
        <v>77</v>
      </c>
      <c r="B62" s="18"/>
      <c r="C62" s="18"/>
      <c r="D62" s="18"/>
      <c r="E62" s="18"/>
      <c r="F62" s="18"/>
      <c r="G62" s="18"/>
      <c r="H62" s="18"/>
      <c r="I62" s="18"/>
      <c r="J62" s="18"/>
      <c r="K62" s="37"/>
    </row>
    <row r="63" customHeight="1" spans="1:11">
      <c r="A63" s="4" t="s">
        <v>11</v>
      </c>
      <c r="B63" s="4" t="s">
        <v>12</v>
      </c>
      <c r="C63" s="4" t="s">
        <v>13</v>
      </c>
      <c r="D63" s="4" t="s">
        <v>14</v>
      </c>
      <c r="E63" s="4" t="s">
        <v>15</v>
      </c>
      <c r="F63" s="5" t="s">
        <v>16</v>
      </c>
      <c r="G63" s="5" t="s">
        <v>17</v>
      </c>
      <c r="H63" s="5" t="s">
        <v>18</v>
      </c>
      <c r="I63" s="33" t="s">
        <v>19</v>
      </c>
      <c r="J63" s="33" t="s">
        <v>20</v>
      </c>
      <c r="K63" s="4" t="s">
        <v>4</v>
      </c>
    </row>
    <row r="64" customHeight="1" spans="1:11">
      <c r="A64" s="19">
        <v>1</v>
      </c>
      <c r="B64" s="7" t="s">
        <v>21</v>
      </c>
      <c r="C64" s="20" t="s">
        <v>22</v>
      </c>
      <c r="D64" s="8">
        <v>2.5</v>
      </c>
      <c r="E64" s="9">
        <v>2.7</v>
      </c>
      <c r="F64" s="10" t="s">
        <v>23</v>
      </c>
      <c r="G64" s="9">
        <v>1</v>
      </c>
      <c r="H64" s="11">
        <f>D64*E64*G64</f>
        <v>6.75</v>
      </c>
      <c r="I64" s="34"/>
      <c r="J64" s="34">
        <f t="shared" ref="J64:J74" si="4">H64*I64</f>
        <v>0</v>
      </c>
      <c r="K64" s="20" t="s">
        <v>24</v>
      </c>
    </row>
    <row r="65" customHeight="1" spans="1:11">
      <c r="A65" s="21"/>
      <c r="B65" s="7" t="s">
        <v>25</v>
      </c>
      <c r="C65" s="22"/>
      <c r="D65" s="8">
        <v>2.1</v>
      </c>
      <c r="E65" s="9">
        <v>2.1</v>
      </c>
      <c r="F65" s="10" t="s">
        <v>23</v>
      </c>
      <c r="G65" s="9">
        <v>2</v>
      </c>
      <c r="H65" s="11">
        <f>D65*E65*G65</f>
        <v>8.82</v>
      </c>
      <c r="I65" s="34"/>
      <c r="J65" s="34">
        <f t="shared" si="4"/>
        <v>0</v>
      </c>
      <c r="K65" s="38"/>
    </row>
    <row r="66" customHeight="1" spans="1:11">
      <c r="A66" s="21"/>
      <c r="B66" s="6" t="s">
        <v>26</v>
      </c>
      <c r="C66" s="8" t="s">
        <v>27</v>
      </c>
      <c r="D66" s="8">
        <f>D65*G65+D64+2</f>
        <v>8.7</v>
      </c>
      <c r="E66" s="12">
        <f>((E65*G65)+E64)/(G64+G65)</f>
        <v>2.3</v>
      </c>
      <c r="F66" s="10" t="s">
        <v>23</v>
      </c>
      <c r="G66" s="9">
        <v>1</v>
      </c>
      <c r="H66" s="11">
        <f>E66*D66*G66</f>
        <v>20.01</v>
      </c>
      <c r="I66" s="34"/>
      <c r="J66" s="34">
        <f t="shared" si="4"/>
        <v>0</v>
      </c>
      <c r="K66" s="38"/>
    </row>
    <row r="67" ht="34" customHeight="1" spans="1:11">
      <c r="A67" s="21"/>
      <c r="B67" s="7" t="s">
        <v>28</v>
      </c>
      <c r="C67" s="8" t="s">
        <v>29</v>
      </c>
      <c r="D67" s="8">
        <f>D66</f>
        <v>8.7</v>
      </c>
      <c r="E67" s="12">
        <f>E66</f>
        <v>2.3</v>
      </c>
      <c r="F67" s="10" t="s">
        <v>23</v>
      </c>
      <c r="G67" s="9">
        <v>1</v>
      </c>
      <c r="H67" s="11">
        <f>E67*D67*G67</f>
        <v>20.01</v>
      </c>
      <c r="I67" s="34"/>
      <c r="J67" s="34">
        <f t="shared" si="4"/>
        <v>0</v>
      </c>
      <c r="K67" s="22"/>
    </row>
    <row r="68" customHeight="1" spans="1:11">
      <c r="A68" s="21"/>
      <c r="B68" s="23" t="s">
        <v>30</v>
      </c>
      <c r="C68" s="24"/>
      <c r="D68" s="24"/>
      <c r="E68" s="25"/>
      <c r="F68" s="10" t="s">
        <v>31</v>
      </c>
      <c r="G68" s="10">
        <v>1</v>
      </c>
      <c r="H68" s="10">
        <v>1</v>
      </c>
      <c r="I68" s="34"/>
      <c r="J68" s="34">
        <f t="shared" si="4"/>
        <v>0</v>
      </c>
      <c r="K68" s="19" t="s">
        <v>32</v>
      </c>
    </row>
    <row r="69" customHeight="1" spans="1:11">
      <c r="A69" s="21"/>
      <c r="B69" s="23" t="s">
        <v>33</v>
      </c>
      <c r="C69" s="24"/>
      <c r="D69" s="24"/>
      <c r="E69" s="25"/>
      <c r="F69" s="10" t="s">
        <v>31</v>
      </c>
      <c r="G69" s="10">
        <v>1</v>
      </c>
      <c r="H69" s="10">
        <v>1</v>
      </c>
      <c r="I69" s="34"/>
      <c r="J69" s="34">
        <f t="shared" si="4"/>
        <v>0</v>
      </c>
      <c r="K69" s="21"/>
    </row>
    <row r="70" customHeight="1" spans="1:11">
      <c r="A70" s="21"/>
      <c r="B70" s="23" t="s">
        <v>34</v>
      </c>
      <c r="C70" s="24"/>
      <c r="D70" s="24"/>
      <c r="E70" s="25"/>
      <c r="F70" s="10" t="s">
        <v>31</v>
      </c>
      <c r="G70" s="10">
        <v>1</v>
      </c>
      <c r="H70" s="10">
        <v>1</v>
      </c>
      <c r="I70" s="34"/>
      <c r="J70" s="34">
        <f t="shared" si="4"/>
        <v>0</v>
      </c>
      <c r="K70" s="21"/>
    </row>
    <row r="71" customHeight="1" spans="1:11">
      <c r="A71" s="21"/>
      <c r="B71" s="26" t="s">
        <v>35</v>
      </c>
      <c r="C71" s="27"/>
      <c r="D71" s="27"/>
      <c r="E71" s="28"/>
      <c r="F71" s="10" t="s">
        <v>31</v>
      </c>
      <c r="G71" s="10">
        <v>1</v>
      </c>
      <c r="H71" s="10">
        <v>1</v>
      </c>
      <c r="I71" s="34"/>
      <c r="J71" s="34">
        <f t="shared" si="4"/>
        <v>0</v>
      </c>
      <c r="K71" s="21"/>
    </row>
    <row r="72" customHeight="1" spans="1:11">
      <c r="A72" s="21"/>
      <c r="B72" s="23" t="s">
        <v>36</v>
      </c>
      <c r="C72" s="24"/>
      <c r="D72" s="24"/>
      <c r="E72" s="25"/>
      <c r="F72" s="10" t="s">
        <v>31</v>
      </c>
      <c r="G72" s="10">
        <v>1</v>
      </c>
      <c r="H72" s="10">
        <v>1</v>
      </c>
      <c r="I72" s="34"/>
      <c r="J72" s="34">
        <f t="shared" si="4"/>
        <v>0</v>
      </c>
      <c r="K72" s="21"/>
    </row>
    <row r="73" customHeight="1" spans="1:11">
      <c r="A73" s="21"/>
      <c r="B73" s="23" t="s">
        <v>37</v>
      </c>
      <c r="C73" s="24"/>
      <c r="D73" s="24"/>
      <c r="E73" s="25"/>
      <c r="F73" s="10" t="s">
        <v>31</v>
      </c>
      <c r="G73" s="10">
        <v>1</v>
      </c>
      <c r="H73" s="10">
        <v>1</v>
      </c>
      <c r="I73" s="34"/>
      <c r="J73" s="34">
        <f t="shared" si="4"/>
        <v>0</v>
      </c>
      <c r="K73" s="21"/>
    </row>
    <row r="74" customHeight="1" spans="1:11">
      <c r="A74" s="29"/>
      <c r="B74" s="30" t="s">
        <v>38</v>
      </c>
      <c r="C74" s="31"/>
      <c r="D74" s="31"/>
      <c r="E74" s="32"/>
      <c r="F74" s="10" t="s">
        <v>31</v>
      </c>
      <c r="G74" s="9">
        <v>1</v>
      </c>
      <c r="H74" s="9">
        <v>1</v>
      </c>
      <c r="I74" s="34"/>
      <c r="J74" s="34">
        <f t="shared" si="4"/>
        <v>0</v>
      </c>
      <c r="K74" s="29"/>
    </row>
    <row r="75" customHeight="1" spans="1:11">
      <c r="A75" s="6"/>
      <c r="B75" s="15" t="s">
        <v>39</v>
      </c>
      <c r="C75" s="16"/>
      <c r="D75" s="16"/>
      <c r="E75" s="16"/>
      <c r="F75" s="16"/>
      <c r="G75" s="16"/>
      <c r="H75" s="16"/>
      <c r="I75" s="35"/>
      <c r="J75" s="36">
        <f>SUM(J64:J74)</f>
        <v>0</v>
      </c>
      <c r="K75" s="6"/>
    </row>
    <row r="76" customHeight="1" spans="1:11">
      <c r="A76" s="6"/>
      <c r="B76" s="4"/>
      <c r="C76" s="4"/>
      <c r="D76" s="4"/>
      <c r="E76" s="4"/>
      <c r="F76" s="4"/>
      <c r="G76" s="4"/>
      <c r="H76" s="4"/>
      <c r="I76" s="4"/>
      <c r="J76" s="36">
        <f>SUM(J75*2)</f>
        <v>0</v>
      </c>
      <c r="K76" s="6"/>
    </row>
    <row r="77" ht="22" customHeight="1" spans="1:11">
      <c r="A77" s="17" t="s">
        <v>44</v>
      </c>
      <c r="B77" s="18"/>
      <c r="C77" s="18"/>
      <c r="D77" s="18"/>
      <c r="E77" s="18"/>
      <c r="F77" s="18"/>
      <c r="G77" s="18"/>
      <c r="H77" s="18"/>
      <c r="I77" s="18"/>
      <c r="J77" s="18"/>
      <c r="K77" s="37"/>
    </row>
    <row r="78" customHeight="1" spans="1:11">
      <c r="A78" s="4" t="s">
        <v>11</v>
      </c>
      <c r="B78" s="4" t="s">
        <v>12</v>
      </c>
      <c r="C78" s="4" t="s">
        <v>13</v>
      </c>
      <c r="D78" s="4" t="s">
        <v>45</v>
      </c>
      <c r="E78" s="4" t="s">
        <v>15</v>
      </c>
      <c r="F78" s="5" t="s">
        <v>16</v>
      </c>
      <c r="G78" s="5" t="s">
        <v>17</v>
      </c>
      <c r="H78" s="5" t="s">
        <v>18</v>
      </c>
      <c r="I78" s="33" t="s">
        <v>19</v>
      </c>
      <c r="J78" s="33" t="s">
        <v>20</v>
      </c>
      <c r="K78" s="4" t="s">
        <v>4</v>
      </c>
    </row>
    <row r="79" ht="27" customHeight="1" spans="1:11">
      <c r="A79" s="6">
        <v>1</v>
      </c>
      <c r="B79" s="7" t="s">
        <v>78</v>
      </c>
      <c r="C79" s="39" t="s">
        <v>47</v>
      </c>
      <c r="D79" s="39">
        <v>54</v>
      </c>
      <c r="E79" s="39">
        <v>0.05</v>
      </c>
      <c r="F79" s="39" t="s">
        <v>48</v>
      </c>
      <c r="G79" s="39">
        <v>1</v>
      </c>
      <c r="H79" s="6">
        <v>54</v>
      </c>
      <c r="I79" s="34"/>
      <c r="J79" s="34">
        <f t="shared" ref="J79:J82" si="5">H79*I79</f>
        <v>0</v>
      </c>
      <c r="K79" s="19" t="s">
        <v>79</v>
      </c>
    </row>
    <row r="80" ht="30" customHeight="1" spans="1:11">
      <c r="A80" s="6">
        <v>2</v>
      </c>
      <c r="B80" s="40" t="s">
        <v>80</v>
      </c>
      <c r="C80" s="39" t="s">
        <v>47</v>
      </c>
      <c r="D80" s="39">
        <v>16</v>
      </c>
      <c r="E80" s="39">
        <v>0.05</v>
      </c>
      <c r="F80" s="39" t="s">
        <v>48</v>
      </c>
      <c r="G80" s="39">
        <v>1</v>
      </c>
      <c r="H80" s="6">
        <v>16</v>
      </c>
      <c r="I80" s="34"/>
      <c r="J80" s="34">
        <f t="shared" si="5"/>
        <v>0</v>
      </c>
      <c r="K80" s="21"/>
    </row>
    <row r="81" ht="27" customHeight="1" spans="1:11">
      <c r="A81" s="6">
        <v>3</v>
      </c>
      <c r="B81" s="40" t="s">
        <v>81</v>
      </c>
      <c r="C81" s="39" t="s">
        <v>47</v>
      </c>
      <c r="D81" s="39">
        <v>15.5</v>
      </c>
      <c r="E81" s="39">
        <v>0.05</v>
      </c>
      <c r="F81" s="39" t="s">
        <v>48</v>
      </c>
      <c r="G81" s="39">
        <v>1</v>
      </c>
      <c r="H81" s="6">
        <v>15.5</v>
      </c>
      <c r="I81" s="34"/>
      <c r="J81" s="34">
        <f t="shared" si="5"/>
        <v>0</v>
      </c>
      <c r="K81" s="21"/>
    </row>
    <row r="82" ht="31" customHeight="1" spans="1:11">
      <c r="A82" s="6">
        <v>4</v>
      </c>
      <c r="B82" s="40" t="s">
        <v>82</v>
      </c>
      <c r="C82" s="39" t="s">
        <v>47</v>
      </c>
      <c r="D82" s="39">
        <v>15.5</v>
      </c>
      <c r="E82" s="39">
        <v>0.05</v>
      </c>
      <c r="F82" s="39" t="s">
        <v>48</v>
      </c>
      <c r="G82" s="39">
        <v>1</v>
      </c>
      <c r="H82" s="6">
        <v>15.5</v>
      </c>
      <c r="I82" s="34"/>
      <c r="J82" s="34">
        <f t="shared" si="5"/>
        <v>0</v>
      </c>
      <c r="K82" s="21"/>
    </row>
    <row r="83" ht="19" customHeight="1" spans="1:11">
      <c r="A83" s="6"/>
      <c r="B83" s="4" t="s">
        <v>39</v>
      </c>
      <c r="C83" s="4"/>
      <c r="D83" s="4"/>
      <c r="E83" s="4"/>
      <c r="F83" s="4"/>
      <c r="G83" s="4"/>
      <c r="H83" s="4"/>
      <c r="I83" s="4"/>
      <c r="J83" s="36">
        <f>SUM(J79:J82)</f>
        <v>0</v>
      </c>
      <c r="K83" s="6"/>
    </row>
    <row r="84" ht="19" customHeight="1" spans="1:11">
      <c r="A84" s="17" t="s">
        <v>55</v>
      </c>
      <c r="B84" s="18"/>
      <c r="C84" s="18"/>
      <c r="D84" s="18"/>
      <c r="E84" s="18"/>
      <c r="F84" s="18"/>
      <c r="G84" s="18"/>
      <c r="H84" s="18"/>
      <c r="I84" s="18"/>
      <c r="J84" s="18"/>
      <c r="K84" s="37"/>
    </row>
    <row r="85" customHeight="1" spans="1:11">
      <c r="A85" s="4" t="s">
        <v>11</v>
      </c>
      <c r="B85" s="4" t="s">
        <v>12</v>
      </c>
      <c r="C85" s="4" t="s">
        <v>13</v>
      </c>
      <c r="D85" s="4" t="s">
        <v>14</v>
      </c>
      <c r="E85" s="4" t="s">
        <v>15</v>
      </c>
      <c r="F85" s="5" t="s">
        <v>16</v>
      </c>
      <c r="G85" s="5" t="s">
        <v>17</v>
      </c>
      <c r="H85" s="5" t="s">
        <v>18</v>
      </c>
      <c r="I85" s="33" t="s">
        <v>19</v>
      </c>
      <c r="J85" s="33" t="s">
        <v>20</v>
      </c>
      <c r="K85" s="4" t="s">
        <v>4</v>
      </c>
    </row>
    <row r="86" ht="27" spans="1:11">
      <c r="A86" s="6">
        <v>1</v>
      </c>
      <c r="B86" s="7" t="s">
        <v>78</v>
      </c>
      <c r="C86" s="40" t="s">
        <v>56</v>
      </c>
      <c r="D86" s="39">
        <v>0.15</v>
      </c>
      <c r="E86" s="39">
        <v>0.3</v>
      </c>
      <c r="F86" s="39" t="s">
        <v>57</v>
      </c>
      <c r="G86" s="41">
        <v>1</v>
      </c>
      <c r="H86" s="41">
        <v>17</v>
      </c>
      <c r="I86" s="34"/>
      <c r="J86" s="34">
        <f t="shared" ref="J86:J90" si="6">H86*I86</f>
        <v>0</v>
      </c>
      <c r="K86" s="19" t="s">
        <v>79</v>
      </c>
    </row>
    <row r="87" ht="27" spans="1:11">
      <c r="A87" s="6">
        <v>2</v>
      </c>
      <c r="B87" s="40" t="s">
        <v>80</v>
      </c>
      <c r="C87" s="40" t="s">
        <v>56</v>
      </c>
      <c r="D87" s="39">
        <v>0.15</v>
      </c>
      <c r="E87" s="39">
        <v>0.3</v>
      </c>
      <c r="F87" s="39" t="s">
        <v>57</v>
      </c>
      <c r="G87" s="41">
        <v>1</v>
      </c>
      <c r="H87" s="41">
        <v>26</v>
      </c>
      <c r="I87" s="34"/>
      <c r="J87" s="34">
        <f t="shared" si="6"/>
        <v>0</v>
      </c>
      <c r="K87" s="21"/>
    </row>
    <row r="88" ht="27" spans="1:11">
      <c r="A88" s="6">
        <v>3</v>
      </c>
      <c r="B88" s="40" t="s">
        <v>81</v>
      </c>
      <c r="C88" s="40" t="s">
        <v>56</v>
      </c>
      <c r="D88" s="39">
        <v>0.15</v>
      </c>
      <c r="E88" s="39">
        <v>0.3</v>
      </c>
      <c r="F88" s="39" t="s">
        <v>57</v>
      </c>
      <c r="G88" s="41">
        <v>1</v>
      </c>
      <c r="H88" s="41">
        <v>26</v>
      </c>
      <c r="I88" s="34"/>
      <c r="J88" s="34">
        <f t="shared" si="6"/>
        <v>0</v>
      </c>
      <c r="K88" s="21"/>
    </row>
    <row r="89" ht="27" spans="1:11">
      <c r="A89" s="6">
        <v>4</v>
      </c>
      <c r="B89" s="40" t="s">
        <v>82</v>
      </c>
      <c r="C89" s="40" t="s">
        <v>56</v>
      </c>
      <c r="D89" s="39">
        <v>0.15</v>
      </c>
      <c r="E89" s="39">
        <v>0.3</v>
      </c>
      <c r="F89" s="39" t="s">
        <v>57</v>
      </c>
      <c r="G89" s="41">
        <v>1</v>
      </c>
      <c r="H89" s="41">
        <v>26</v>
      </c>
      <c r="I89" s="34"/>
      <c r="J89" s="34">
        <f t="shared" si="6"/>
        <v>0</v>
      </c>
      <c r="K89" s="21"/>
    </row>
    <row r="90" ht="27" spans="1:11">
      <c r="A90" s="6">
        <v>5</v>
      </c>
      <c r="B90" s="40" t="s">
        <v>83</v>
      </c>
      <c r="C90" s="40" t="s">
        <v>56</v>
      </c>
      <c r="D90" s="39">
        <v>0.15</v>
      </c>
      <c r="E90" s="39">
        <v>0.3</v>
      </c>
      <c r="F90" s="39" t="s">
        <v>57</v>
      </c>
      <c r="G90" s="41">
        <v>1</v>
      </c>
      <c r="H90" s="41">
        <v>26</v>
      </c>
      <c r="I90" s="34"/>
      <c r="J90" s="34">
        <f t="shared" si="6"/>
        <v>0</v>
      </c>
      <c r="K90" s="21"/>
    </row>
    <row r="91" ht="19" customHeight="1" spans="1:11">
      <c r="A91" s="6"/>
      <c r="B91" s="4" t="s">
        <v>39</v>
      </c>
      <c r="C91" s="4"/>
      <c r="D91" s="4"/>
      <c r="E91" s="4"/>
      <c r="F91" s="4"/>
      <c r="G91" s="4"/>
      <c r="H91" s="4"/>
      <c r="I91" s="4"/>
      <c r="J91" s="36">
        <f>SUM(J86:J90)</f>
        <v>0</v>
      </c>
      <c r="K91" s="6"/>
    </row>
    <row r="92" ht="18" customHeight="1" spans="1:11">
      <c r="A92" s="17" t="s">
        <v>58</v>
      </c>
      <c r="B92" s="18"/>
      <c r="C92" s="18"/>
      <c r="D92" s="18"/>
      <c r="E92" s="18"/>
      <c r="F92" s="18"/>
      <c r="G92" s="18"/>
      <c r="H92" s="18"/>
      <c r="I92" s="18"/>
      <c r="J92" s="18"/>
      <c r="K92" s="37"/>
    </row>
    <row r="93" customHeight="1" spans="1:11">
      <c r="A93" s="4" t="s">
        <v>11</v>
      </c>
      <c r="B93" s="4" t="s">
        <v>12</v>
      </c>
      <c r="C93" s="4" t="s">
        <v>13</v>
      </c>
      <c r="D93" s="4" t="s">
        <v>14</v>
      </c>
      <c r="E93" s="4" t="s">
        <v>15</v>
      </c>
      <c r="F93" s="5" t="s">
        <v>16</v>
      </c>
      <c r="G93" s="5" t="s">
        <v>17</v>
      </c>
      <c r="H93" s="5" t="s">
        <v>18</v>
      </c>
      <c r="I93" s="33" t="s">
        <v>19</v>
      </c>
      <c r="J93" s="33" t="s">
        <v>20</v>
      </c>
      <c r="K93" s="4" t="s">
        <v>4</v>
      </c>
    </row>
    <row r="94" ht="27" spans="1:11">
      <c r="A94" s="6">
        <v>1</v>
      </c>
      <c r="B94" s="7" t="s">
        <v>78</v>
      </c>
      <c r="C94" s="40" t="s">
        <v>59</v>
      </c>
      <c r="D94" s="39">
        <v>0.35</v>
      </c>
      <c r="E94" s="39">
        <v>2</v>
      </c>
      <c r="F94" s="39" t="s">
        <v>57</v>
      </c>
      <c r="G94" s="41">
        <v>1</v>
      </c>
      <c r="H94" s="41">
        <v>1</v>
      </c>
      <c r="I94" s="34"/>
      <c r="J94" s="34">
        <f t="shared" ref="J94:J98" si="7">H94*I94</f>
        <v>0</v>
      </c>
      <c r="K94" s="19" t="s">
        <v>79</v>
      </c>
    </row>
    <row r="95" ht="27" spans="1:11">
      <c r="A95" s="6">
        <v>2</v>
      </c>
      <c r="B95" s="40" t="s">
        <v>80</v>
      </c>
      <c r="C95" s="40" t="s">
        <v>59</v>
      </c>
      <c r="D95" s="39">
        <v>0.35</v>
      </c>
      <c r="E95" s="39">
        <v>2</v>
      </c>
      <c r="F95" s="39" t="s">
        <v>57</v>
      </c>
      <c r="G95" s="41">
        <v>1</v>
      </c>
      <c r="H95" s="41">
        <v>1</v>
      </c>
      <c r="I95" s="34"/>
      <c r="J95" s="34">
        <f t="shared" si="7"/>
        <v>0</v>
      </c>
      <c r="K95" s="21"/>
    </row>
    <row r="96" ht="27" spans="1:11">
      <c r="A96" s="6">
        <v>3</v>
      </c>
      <c r="B96" s="40" t="s">
        <v>81</v>
      </c>
      <c r="C96" s="40" t="s">
        <v>59</v>
      </c>
      <c r="D96" s="39">
        <v>0.35</v>
      </c>
      <c r="E96" s="39">
        <v>2</v>
      </c>
      <c r="F96" s="39" t="s">
        <v>57</v>
      </c>
      <c r="G96" s="41">
        <v>1</v>
      </c>
      <c r="H96" s="41">
        <v>1</v>
      </c>
      <c r="I96" s="34"/>
      <c r="J96" s="34">
        <f t="shared" si="7"/>
        <v>0</v>
      </c>
      <c r="K96" s="21"/>
    </row>
    <row r="97" ht="27" spans="1:11">
      <c r="A97" s="6">
        <v>4</v>
      </c>
      <c r="B97" s="40" t="s">
        <v>82</v>
      </c>
      <c r="C97" s="40" t="s">
        <v>59</v>
      </c>
      <c r="D97" s="39">
        <v>0.35</v>
      </c>
      <c r="E97" s="39">
        <v>2</v>
      </c>
      <c r="F97" s="39" t="s">
        <v>57</v>
      </c>
      <c r="G97" s="41">
        <v>1</v>
      </c>
      <c r="H97" s="41">
        <v>1</v>
      </c>
      <c r="I97" s="34"/>
      <c r="J97" s="34">
        <f t="shared" si="7"/>
        <v>0</v>
      </c>
      <c r="K97" s="21"/>
    </row>
    <row r="98" ht="27" spans="1:11">
      <c r="A98" s="6">
        <v>5</v>
      </c>
      <c r="B98" s="40" t="s">
        <v>83</v>
      </c>
      <c r="C98" s="40" t="s">
        <v>59</v>
      </c>
      <c r="D98" s="39">
        <v>0.35</v>
      </c>
      <c r="E98" s="39">
        <v>2</v>
      </c>
      <c r="F98" s="39" t="s">
        <v>57</v>
      </c>
      <c r="G98" s="41">
        <v>1</v>
      </c>
      <c r="H98" s="41">
        <v>1</v>
      </c>
      <c r="I98" s="34"/>
      <c r="J98" s="34">
        <f t="shared" si="7"/>
        <v>0</v>
      </c>
      <c r="K98" s="21"/>
    </row>
    <row r="99" customHeight="1" spans="1:11">
      <c r="A99" s="6"/>
      <c r="B99" s="4" t="s">
        <v>39</v>
      </c>
      <c r="C99" s="4"/>
      <c r="D99" s="4"/>
      <c r="E99" s="4"/>
      <c r="F99" s="4"/>
      <c r="G99" s="4"/>
      <c r="H99" s="4"/>
      <c r="I99" s="34"/>
      <c r="J99" s="36">
        <f>SUM(J94:J98)</f>
        <v>0</v>
      </c>
      <c r="K99" s="6"/>
    </row>
    <row r="100" customHeight="1" spans="1:11">
      <c r="A100" s="17" t="s">
        <v>60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37"/>
    </row>
    <row r="101" customHeight="1" spans="1:11">
      <c r="A101" s="4" t="s">
        <v>11</v>
      </c>
      <c r="B101" s="4" t="s">
        <v>12</v>
      </c>
      <c r="C101" s="4" t="s">
        <v>13</v>
      </c>
      <c r="D101" s="4" t="s">
        <v>14</v>
      </c>
      <c r="E101" s="4" t="s">
        <v>15</v>
      </c>
      <c r="F101" s="5" t="s">
        <v>16</v>
      </c>
      <c r="G101" s="5" t="s">
        <v>17</v>
      </c>
      <c r="H101" s="5" t="s">
        <v>18</v>
      </c>
      <c r="I101" s="33" t="s">
        <v>19</v>
      </c>
      <c r="J101" s="33" t="s">
        <v>20</v>
      </c>
      <c r="K101" s="4" t="s">
        <v>4</v>
      </c>
    </row>
    <row r="102" ht="27" spans="1:11">
      <c r="A102" s="6">
        <v>1</v>
      </c>
      <c r="B102" s="7" t="s">
        <v>78</v>
      </c>
      <c r="C102" s="40" t="s">
        <v>61</v>
      </c>
      <c r="D102" s="39">
        <v>0.4</v>
      </c>
      <c r="E102" s="39">
        <v>0.6</v>
      </c>
      <c r="F102" s="39" t="s">
        <v>57</v>
      </c>
      <c r="G102" s="41">
        <v>1</v>
      </c>
      <c r="H102" s="41">
        <v>1</v>
      </c>
      <c r="I102" s="34"/>
      <c r="J102" s="34">
        <f t="shared" ref="J102:J106" si="8">H102*I102</f>
        <v>0</v>
      </c>
      <c r="K102" s="19" t="s">
        <v>79</v>
      </c>
    </row>
    <row r="103" ht="27" spans="1:11">
      <c r="A103" s="6">
        <v>2</v>
      </c>
      <c r="B103" s="40" t="s">
        <v>80</v>
      </c>
      <c r="C103" s="40" t="s">
        <v>61</v>
      </c>
      <c r="D103" s="39">
        <v>0.4</v>
      </c>
      <c r="E103" s="39">
        <v>0.6</v>
      </c>
      <c r="F103" s="39" t="s">
        <v>57</v>
      </c>
      <c r="G103" s="41">
        <v>1</v>
      </c>
      <c r="H103" s="41">
        <v>1</v>
      </c>
      <c r="I103" s="34"/>
      <c r="J103" s="34">
        <f t="shared" si="8"/>
        <v>0</v>
      </c>
      <c r="K103" s="21"/>
    </row>
    <row r="104" ht="27" spans="1:11">
      <c r="A104" s="6">
        <v>3</v>
      </c>
      <c r="B104" s="40" t="s">
        <v>81</v>
      </c>
      <c r="C104" s="40" t="s">
        <v>61</v>
      </c>
      <c r="D104" s="39">
        <v>0.4</v>
      </c>
      <c r="E104" s="39">
        <v>0.6</v>
      </c>
      <c r="F104" s="39" t="s">
        <v>57</v>
      </c>
      <c r="G104" s="41">
        <v>1</v>
      </c>
      <c r="H104" s="41">
        <v>1</v>
      </c>
      <c r="I104" s="34"/>
      <c r="J104" s="34">
        <f t="shared" si="8"/>
        <v>0</v>
      </c>
      <c r="K104" s="21"/>
    </row>
    <row r="105" ht="27" spans="1:11">
      <c r="A105" s="6">
        <v>4</v>
      </c>
      <c r="B105" s="40" t="s">
        <v>82</v>
      </c>
      <c r="C105" s="40" t="s">
        <v>61</v>
      </c>
      <c r="D105" s="39">
        <v>0.4</v>
      </c>
      <c r="E105" s="39">
        <v>0.6</v>
      </c>
      <c r="F105" s="39" t="s">
        <v>57</v>
      </c>
      <c r="G105" s="41">
        <v>1</v>
      </c>
      <c r="H105" s="41">
        <v>1</v>
      </c>
      <c r="I105" s="34"/>
      <c r="J105" s="34">
        <f t="shared" si="8"/>
        <v>0</v>
      </c>
      <c r="K105" s="21"/>
    </row>
    <row r="106" ht="27" spans="1:11">
      <c r="A106" s="6">
        <v>5</v>
      </c>
      <c r="B106" s="40" t="s">
        <v>83</v>
      </c>
      <c r="C106" s="40" t="s">
        <v>61</v>
      </c>
      <c r="D106" s="39">
        <v>0.4</v>
      </c>
      <c r="E106" s="39">
        <v>0.6</v>
      </c>
      <c r="F106" s="39" t="s">
        <v>57</v>
      </c>
      <c r="G106" s="41">
        <v>1</v>
      </c>
      <c r="H106" s="41">
        <v>1</v>
      </c>
      <c r="I106" s="34"/>
      <c r="J106" s="34">
        <f t="shared" si="8"/>
        <v>0</v>
      </c>
      <c r="K106" s="21"/>
    </row>
    <row r="107" ht="18" customHeight="1" spans="1:11">
      <c r="A107" s="6"/>
      <c r="B107" s="4" t="s">
        <v>39</v>
      </c>
      <c r="C107" s="4"/>
      <c r="D107" s="4"/>
      <c r="E107" s="4"/>
      <c r="F107" s="4"/>
      <c r="G107" s="4"/>
      <c r="H107" s="4"/>
      <c r="I107" s="4"/>
      <c r="J107" s="36">
        <f>SUM(J102:J106)</f>
        <v>0</v>
      </c>
      <c r="K107" s="6"/>
    </row>
    <row r="108" ht="24" customHeight="1" spans="1:11">
      <c r="A108" s="17" t="s">
        <v>62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37"/>
    </row>
    <row r="109" ht="42" customHeight="1" spans="1:11">
      <c r="A109" s="4" t="s">
        <v>11</v>
      </c>
      <c r="B109" s="4" t="s">
        <v>12</v>
      </c>
      <c r="C109" s="4" t="s">
        <v>13</v>
      </c>
      <c r="D109" s="4" t="s">
        <v>14</v>
      </c>
      <c r="E109" s="4" t="s">
        <v>15</v>
      </c>
      <c r="F109" s="5" t="s">
        <v>16</v>
      </c>
      <c r="G109" s="5" t="s">
        <v>17</v>
      </c>
      <c r="H109" s="5" t="s">
        <v>18</v>
      </c>
      <c r="I109" s="33" t="s">
        <v>19</v>
      </c>
      <c r="J109" s="33" t="s">
        <v>20</v>
      </c>
      <c r="K109" s="4" t="s">
        <v>4</v>
      </c>
    </row>
    <row r="110" ht="139" customHeight="1" spans="1:11">
      <c r="A110" s="6">
        <v>1</v>
      </c>
      <c r="B110" s="42" t="s">
        <v>63</v>
      </c>
      <c r="C110" s="22" t="s">
        <v>64</v>
      </c>
      <c r="D110" s="8" t="s">
        <v>65</v>
      </c>
      <c r="E110" s="9" t="s">
        <v>65</v>
      </c>
      <c r="F110" s="10" t="s">
        <v>66</v>
      </c>
      <c r="G110" s="9">
        <v>61</v>
      </c>
      <c r="H110" s="11">
        <v>30.5</v>
      </c>
      <c r="I110" s="11"/>
      <c r="J110" s="11">
        <f>H110*I110</f>
        <v>0</v>
      </c>
      <c r="K110" s="7" t="s">
        <v>67</v>
      </c>
    </row>
    <row r="111" ht="22" customHeight="1" spans="1:11">
      <c r="A111" s="6"/>
      <c r="B111" s="4" t="s">
        <v>68</v>
      </c>
      <c r="C111" s="4"/>
      <c r="D111" s="4"/>
      <c r="E111" s="4"/>
      <c r="F111" s="4"/>
      <c r="G111" s="4"/>
      <c r="H111" s="4"/>
      <c r="I111" s="4"/>
      <c r="J111" s="36">
        <f>J110</f>
        <v>0</v>
      </c>
      <c r="K111" s="7" t="s">
        <v>69</v>
      </c>
    </row>
    <row r="112" ht="34" customHeight="1" spans="1:11">
      <c r="A112" s="39"/>
      <c r="B112" s="17" t="s">
        <v>70</v>
      </c>
      <c r="C112" s="18"/>
      <c r="D112" s="18"/>
      <c r="E112" s="18"/>
      <c r="F112" s="18"/>
      <c r="G112" s="18"/>
      <c r="H112" s="18"/>
      <c r="I112" s="37"/>
      <c r="J112" s="44">
        <f>J16+J31+J46+J61+J76+J83+J91+J99+J107+J111</f>
        <v>0</v>
      </c>
      <c r="K112" s="7" t="s">
        <v>69</v>
      </c>
    </row>
    <row r="113" ht="33" customHeight="1" spans="4:11">
      <c r="D113" s="43" t="s">
        <v>71</v>
      </c>
      <c r="E113" s="43"/>
      <c r="F113" s="43"/>
      <c r="G113" s="43"/>
      <c r="H113" s="43"/>
      <c r="I113" s="43"/>
      <c r="J113" s="43"/>
      <c r="K113" s="43"/>
    </row>
    <row r="115" customFormat="1" customHeight="1" spans="10:10">
      <c r="J115" s="45"/>
    </row>
  </sheetData>
  <mergeCells count="82">
    <mergeCell ref="A1:K1"/>
    <mergeCell ref="A2:K2"/>
    <mergeCell ref="B8:E8"/>
    <mergeCell ref="B9:E9"/>
    <mergeCell ref="B10:E10"/>
    <mergeCell ref="B11:E11"/>
    <mergeCell ref="B12:E12"/>
    <mergeCell ref="B13:E13"/>
    <mergeCell ref="B14:E14"/>
    <mergeCell ref="B15:H15"/>
    <mergeCell ref="A17:K17"/>
    <mergeCell ref="B23:E23"/>
    <mergeCell ref="B24:E24"/>
    <mergeCell ref="B25:E25"/>
    <mergeCell ref="B26:E26"/>
    <mergeCell ref="B27:E27"/>
    <mergeCell ref="B28:E28"/>
    <mergeCell ref="B29:E29"/>
    <mergeCell ref="B30:H30"/>
    <mergeCell ref="A32:K32"/>
    <mergeCell ref="B38:E38"/>
    <mergeCell ref="B39:E39"/>
    <mergeCell ref="B40:E40"/>
    <mergeCell ref="B41:E41"/>
    <mergeCell ref="B42:E42"/>
    <mergeCell ref="B43:E43"/>
    <mergeCell ref="B44:E44"/>
    <mergeCell ref="B45:H45"/>
    <mergeCell ref="A47:K47"/>
    <mergeCell ref="B53:E53"/>
    <mergeCell ref="B54:E54"/>
    <mergeCell ref="B55:E55"/>
    <mergeCell ref="B56:E56"/>
    <mergeCell ref="B57:E57"/>
    <mergeCell ref="B58:E58"/>
    <mergeCell ref="B59:E59"/>
    <mergeCell ref="B60:H60"/>
    <mergeCell ref="A62:K62"/>
    <mergeCell ref="B68:E68"/>
    <mergeCell ref="B69:E69"/>
    <mergeCell ref="B70:E70"/>
    <mergeCell ref="B71:E71"/>
    <mergeCell ref="B72:E72"/>
    <mergeCell ref="B73:E73"/>
    <mergeCell ref="B74:E74"/>
    <mergeCell ref="B75:H75"/>
    <mergeCell ref="A77:K77"/>
    <mergeCell ref="B83:H83"/>
    <mergeCell ref="A84:K84"/>
    <mergeCell ref="B91:H91"/>
    <mergeCell ref="A92:K92"/>
    <mergeCell ref="B99:H99"/>
    <mergeCell ref="A100:K100"/>
    <mergeCell ref="B107:H107"/>
    <mergeCell ref="A108:K108"/>
    <mergeCell ref="B111:I111"/>
    <mergeCell ref="B112:I112"/>
    <mergeCell ref="D113:K113"/>
    <mergeCell ref="A4:A14"/>
    <mergeCell ref="A19:A29"/>
    <mergeCell ref="A34:A44"/>
    <mergeCell ref="A49:A59"/>
    <mergeCell ref="A64:A74"/>
    <mergeCell ref="C4:C5"/>
    <mergeCell ref="C19:C20"/>
    <mergeCell ref="C34:C35"/>
    <mergeCell ref="C49:C50"/>
    <mergeCell ref="C64:C65"/>
    <mergeCell ref="K4:K7"/>
    <mergeCell ref="K8:K14"/>
    <mergeCell ref="K19:K22"/>
    <mergeCell ref="K23:K29"/>
    <mergeCell ref="K34:K37"/>
    <mergeCell ref="K38:K44"/>
    <mergeCell ref="K49:K52"/>
    <mergeCell ref="K53:K59"/>
    <mergeCell ref="K64:K67"/>
    <mergeCell ref="K68:K74"/>
    <mergeCell ref="K79:K82"/>
    <mergeCell ref="K86:K90"/>
    <mergeCell ref="K94:K98"/>
    <mergeCell ref="K102:K106"/>
  </mergeCells>
  <printOptions gridLines="1"/>
  <pageMargins left="0.75" right="0.75" top="1" bottom="1" header="0.5" footer="0.5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泸渝泸永总报价单汇总</vt:lpstr>
      <vt:lpstr>泸永广告制作报价清单</vt:lpstr>
      <vt:lpstr>泸渝广告制作报价清单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2022-10-18T15:48:00Z</dcterms:created>
  <cp:lastPrinted>2022-11-18T02:40:00Z</cp:lastPrinted>
  <dcterms:modified xsi:type="dcterms:W3CDTF">2023-10-27T05:43:26Z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44796769D4AE48AAAD75BC3C4C224F34_13</vt:lpwstr>
  </property>
  <property fmtid="{D5CDD505-2E9C-101B-9397-08002B2CF9AE}" pid="3" name="KSOProductBuildVer">
    <vt:lpwstr>2052-12.1.0.15120</vt:lpwstr>
  </property>
</Properties>
</file>